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P:\NAČRT 2025\Junij 2025\"/>
    </mc:Choice>
  </mc:AlternateContent>
  <xr:revisionPtr revIDLastSave="0" documentId="13_ncr:1_{B77C96EE-FAB7-4E8F-A17D-22348A13E5A0}" xr6:coauthVersionLast="47" xr6:coauthVersionMax="47" xr10:uidLastSave="{00000000-0000-0000-0000-000000000000}"/>
  <bookViews>
    <workbookView xWindow="-120" yWindow="-120" windowWidth="29040" windowHeight="15840" activeTab="6" xr2:uid="{7D186CFB-40D2-4605-8DAC-1AB24DFB6DB5}"/>
  </bookViews>
  <sheets>
    <sheet name="Obrazec št. 1" sheetId="1" r:id="rId1"/>
    <sheet name="Obrazec št. 2" sheetId="2" r:id="rId2"/>
    <sheet name="Obrazec št. 2b" sheetId="3" r:id="rId3"/>
    <sheet name="Obrazec št. 2c" sheetId="4" r:id="rId4"/>
    <sheet name="Obrazec št. 3" sheetId="5" r:id="rId5"/>
    <sheet name="Obrazec št. 4" sheetId="6" r:id="rId6"/>
    <sheet name="Obrazec št. 5" sheetId="8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5" i="6" l="1"/>
  <c r="E8" i="5"/>
  <c r="G58" i="2"/>
  <c r="G57" i="2"/>
  <c r="G54" i="2"/>
  <c r="G53" i="2"/>
  <c r="G52" i="2"/>
  <c r="G51" i="2"/>
  <c r="G50" i="2"/>
  <c r="G49" i="2"/>
  <c r="G48" i="2"/>
  <c r="G44" i="2"/>
  <c r="G43" i="2"/>
  <c r="G42" i="2"/>
  <c r="G41" i="2"/>
  <c r="G40" i="2"/>
  <c r="G39" i="2"/>
  <c r="G37" i="2"/>
  <c r="G36" i="2"/>
  <c r="G35" i="2"/>
  <c r="G33" i="2"/>
  <c r="G32" i="2"/>
  <c r="G31" i="2"/>
  <c r="G30" i="2"/>
  <c r="G29" i="2"/>
  <c r="G28" i="2"/>
  <c r="G27" i="2"/>
  <c r="G26" i="2"/>
  <c r="G25" i="2"/>
  <c r="G24" i="2"/>
  <c r="G23" i="2"/>
  <c r="G20" i="2"/>
  <c r="G19" i="2"/>
  <c r="G18" i="2"/>
  <c r="G17" i="2"/>
  <c r="G14" i="2"/>
  <c r="G13" i="2"/>
  <c r="G543" i="1"/>
  <c r="G542" i="1"/>
  <c r="G541" i="1"/>
  <c r="G515" i="1"/>
  <c r="G514" i="1"/>
  <c r="G513" i="1"/>
  <c r="G512" i="1"/>
  <c r="G511" i="1"/>
  <c r="G510" i="1"/>
  <c r="G509" i="1"/>
  <c r="G508" i="1"/>
  <c r="G507" i="1"/>
  <c r="G506" i="1"/>
  <c r="G505" i="1"/>
  <c r="G504" i="1"/>
  <c r="G503" i="1"/>
  <c r="G502" i="1"/>
  <c r="G501" i="1"/>
  <c r="G500" i="1"/>
  <c r="G499" i="1"/>
  <c r="G498" i="1"/>
  <c r="G497" i="1"/>
  <c r="G496" i="1"/>
  <c r="G495" i="1"/>
  <c r="G494" i="1"/>
  <c r="G493" i="1"/>
  <c r="G492" i="1"/>
  <c r="G491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4" i="1"/>
  <c r="G473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69" i="1"/>
  <c r="G268" i="1"/>
  <c r="G267" i="1"/>
  <c r="G266" i="1"/>
  <c r="G265" i="1"/>
  <c r="G264" i="1"/>
  <c r="G263" i="1"/>
  <c r="G262" i="1"/>
  <c r="G261" i="1"/>
  <c r="G260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29" i="1"/>
  <c r="G228" i="1"/>
  <c r="G227" i="1"/>
  <c r="G226" i="1"/>
  <c r="G225" i="1"/>
  <c r="G224" i="1"/>
  <c r="G223" i="1"/>
  <c r="G222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5" i="1"/>
  <c r="G174" i="1"/>
  <c r="G173" i="1"/>
  <c r="G172" i="1"/>
  <c r="G171" i="1"/>
  <c r="G170" i="1"/>
  <c r="G169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8" i="1"/>
  <c r="G17" i="1"/>
  <c r="G14" i="1"/>
  <c r="G13" i="1"/>
  <c r="G12" i="1"/>
  <c r="G11" i="1"/>
  <c r="G10" i="1"/>
  <c r="G9" i="1"/>
  <c r="G8" i="1"/>
  <c r="G7" i="1"/>
  <c r="G6" i="1"/>
  <c r="G546" i="1" l="1"/>
  <c r="G97" i="2"/>
</calcChain>
</file>

<file path=xl/sharedStrings.xml><?xml version="1.0" encoding="utf-8"?>
<sst xmlns="http://schemas.openxmlformats.org/spreadsheetml/2006/main" count="2662" uniqueCount="664">
  <si>
    <t>Obrazec št. 1: Načrt pridobivanja nepremičnega premoženja</t>
  </si>
  <si>
    <t>BODOČI LASTNIK: Občina Bovec</t>
  </si>
  <si>
    <t>ZAPOREDNA ŠTEVILKA</t>
  </si>
  <si>
    <t>UPRAVLJAVEC</t>
  </si>
  <si>
    <t>VRSTA NEPREMIČNINE</t>
  </si>
  <si>
    <t>SAMOUPRAVNA LOKALNA SKUPNOST</t>
  </si>
  <si>
    <t>ŠIFRA IN IME KATASTRSKE OBČINE</t>
  </si>
  <si>
    <t>PARCELNA ŠTEVILKA</t>
  </si>
  <si>
    <t>OKVIRNA POVRŠINA NEPREMIČNINE (v m2)</t>
  </si>
  <si>
    <t>PREDVIDENA SREDSTVA</t>
  </si>
  <si>
    <t>ZEMLJIŠČE</t>
  </si>
  <si>
    <t>Občina Bovec</t>
  </si>
  <si>
    <t>2212 - Žaga</t>
  </si>
  <si>
    <t>950/4</t>
  </si>
  <si>
    <t>950/3</t>
  </si>
  <si>
    <t>950/2</t>
  </si>
  <si>
    <t>950/20</t>
  </si>
  <si>
    <t>ZEMLJIŠČE-DEL</t>
  </si>
  <si>
    <t>950/18</t>
  </si>
  <si>
    <t>2210 - Soča leva</t>
  </si>
  <si>
    <t>139/2</t>
  </si>
  <si>
    <t>ZEMLJIŠČE - DEL</t>
  </si>
  <si>
    <t>699/10</t>
  </si>
  <si>
    <t>727/1</t>
  </si>
  <si>
    <t>727/4</t>
  </si>
  <si>
    <t>2211 - Čezsoča</t>
  </si>
  <si>
    <t>4181/4</t>
  </si>
  <si>
    <t>4181/5</t>
  </si>
  <si>
    <t>1058 - del</t>
  </si>
  <si>
    <t>1054/1-del</t>
  </si>
  <si>
    <t>1066/2</t>
  </si>
  <si>
    <t>2207 - Bovec</t>
  </si>
  <si>
    <t>2608/4</t>
  </si>
  <si>
    <t>1593/5</t>
  </si>
  <si>
    <t>1594/4</t>
  </si>
  <si>
    <t>1594/5</t>
  </si>
  <si>
    <t>1596/9</t>
  </si>
  <si>
    <t>3483/6</t>
  </si>
  <si>
    <t>2489/2</t>
  </si>
  <si>
    <t>2505/17</t>
  </si>
  <si>
    <t>2507/5</t>
  </si>
  <si>
    <t>2505/19</t>
  </si>
  <si>
    <t>21/14</t>
  </si>
  <si>
    <t>63/8</t>
  </si>
  <si>
    <t>63/10</t>
  </si>
  <si>
    <t>63/11</t>
  </si>
  <si>
    <t>1596/4</t>
  </si>
  <si>
    <t>1833/6</t>
  </si>
  <si>
    <t>7421/3 del (stara parc. št)</t>
  </si>
  <si>
    <t>1033/2 - del</t>
  </si>
  <si>
    <t>1032/1 - del</t>
  </si>
  <si>
    <t>505/5 del</t>
  </si>
  <si>
    <t>2208 - Koritnica</t>
  </si>
  <si>
    <t>335/2</t>
  </si>
  <si>
    <t>2860/2</t>
  </si>
  <si>
    <t>735/2</t>
  </si>
  <si>
    <t>5195/5</t>
  </si>
  <si>
    <t>1322/2</t>
  </si>
  <si>
    <t>5205/2</t>
  </si>
  <si>
    <t>7295/2</t>
  </si>
  <si>
    <t>2850/3</t>
  </si>
  <si>
    <t>138/2</t>
  </si>
  <si>
    <t>149/2</t>
  </si>
  <si>
    <t>429/9</t>
  </si>
  <si>
    <t>140/2</t>
  </si>
  <si>
    <t>3721/2</t>
  </si>
  <si>
    <t>353/2</t>
  </si>
  <si>
    <t>2931/10</t>
  </si>
  <si>
    <t>353/1</t>
  </si>
  <si>
    <t>7253/2</t>
  </si>
  <si>
    <t>8367/2</t>
  </si>
  <si>
    <t>1152/2</t>
  </si>
  <si>
    <t>2931/12</t>
  </si>
  <si>
    <t>2812/6</t>
  </si>
  <si>
    <t>8368/2</t>
  </si>
  <si>
    <t>1324/1</t>
  </si>
  <si>
    <t>2851/20</t>
  </si>
  <si>
    <t>7305/2</t>
  </si>
  <si>
    <t>8103/5</t>
  </si>
  <si>
    <t>842/2</t>
  </si>
  <si>
    <t>2023/42</t>
  </si>
  <si>
    <t>6623/6</t>
  </si>
  <si>
    <t>7202/8</t>
  </si>
  <si>
    <t>7161/4</t>
  </si>
  <si>
    <t>7199/2</t>
  </si>
  <si>
    <t>1162/2</t>
  </si>
  <si>
    <t>6376/4</t>
  </si>
  <si>
    <t>7113/2</t>
  </si>
  <si>
    <t>1165/2</t>
  </si>
  <si>
    <t>1326/2</t>
  </si>
  <si>
    <t>7288/4</t>
  </si>
  <si>
    <t>6863/2</t>
  </si>
  <si>
    <t>1327/2</t>
  </si>
  <si>
    <t>8369/2</t>
  </si>
  <si>
    <t>7111/2</t>
  </si>
  <si>
    <t>6623/4</t>
  </si>
  <si>
    <t>1161/5</t>
  </si>
  <si>
    <t>145/7</t>
  </si>
  <si>
    <t>260/2</t>
  </si>
  <si>
    <t>16/3</t>
  </si>
  <si>
    <t>7112/2</t>
  </si>
  <si>
    <t>2203 - Trenta leva</t>
  </si>
  <si>
    <t>421/17 -del</t>
  </si>
  <si>
    <t>421/18 -del</t>
  </si>
  <si>
    <t>433/2 -del</t>
  </si>
  <si>
    <t>421/45 -del</t>
  </si>
  <si>
    <t>432/1 -del</t>
  </si>
  <si>
    <t>432/2 - del</t>
  </si>
  <si>
    <t>435/1 - del</t>
  </si>
  <si>
    <t>421/43 - del</t>
  </si>
  <si>
    <t>421/37 - del</t>
  </si>
  <si>
    <t>421/34 - del</t>
  </si>
  <si>
    <t>421/78</t>
  </si>
  <si>
    <t>421/46 - del</t>
  </si>
  <si>
    <t>422/1</t>
  </si>
  <si>
    <t>2926/8</t>
  </si>
  <si>
    <t>2910/3</t>
  </si>
  <si>
    <t>2910/5</t>
  </si>
  <si>
    <t>2910/2</t>
  </si>
  <si>
    <t>726/3</t>
  </si>
  <si>
    <t>4208/1</t>
  </si>
  <si>
    <t>1372</t>
  </si>
  <si>
    <t>1018</t>
  </si>
  <si>
    <t>1309</t>
  </si>
  <si>
    <t>1310</t>
  </si>
  <si>
    <t>1311</t>
  </si>
  <si>
    <t>1313</t>
  </si>
  <si>
    <t>1013</t>
  </si>
  <si>
    <t>1014</t>
  </si>
  <si>
    <t>1017</t>
  </si>
  <si>
    <t>1389/1</t>
  </si>
  <si>
    <t>1379</t>
  </si>
  <si>
    <t>1377</t>
  </si>
  <si>
    <t>1378</t>
  </si>
  <si>
    <t>1381</t>
  </si>
  <si>
    <t>1387</t>
  </si>
  <si>
    <t>1315</t>
  </si>
  <si>
    <t>1375/1</t>
  </si>
  <si>
    <t>1375/2</t>
  </si>
  <si>
    <t>1376</t>
  </si>
  <si>
    <t>1012</t>
  </si>
  <si>
    <t>1015</t>
  </si>
  <si>
    <t>1389/2</t>
  </si>
  <si>
    <t>1425</t>
  </si>
  <si>
    <t>1367/2</t>
  </si>
  <si>
    <t>1367/5</t>
  </si>
  <si>
    <t>1371</t>
  </si>
  <si>
    <t>732/2</t>
  </si>
  <si>
    <t>1723/1</t>
  </si>
  <si>
    <t>1726</t>
  </si>
  <si>
    <t>4208/2</t>
  </si>
  <si>
    <t>4182/7</t>
  </si>
  <si>
    <t>950</t>
  </si>
  <si>
    <t>958</t>
  </si>
  <si>
    <t>1469/1</t>
  </si>
  <si>
    <t>967</t>
  </si>
  <si>
    <t>968</t>
  </si>
  <si>
    <t>996</t>
  </si>
  <si>
    <t>997</t>
  </si>
  <si>
    <t>998</t>
  </si>
  <si>
    <t>999</t>
  </si>
  <si>
    <t>1003</t>
  </si>
  <si>
    <t>1005</t>
  </si>
  <si>
    <t>1006</t>
  </si>
  <si>
    <t>1008</t>
  </si>
  <si>
    <t>1009</t>
  </si>
  <si>
    <t>1010</t>
  </si>
  <si>
    <t>1454</t>
  </si>
  <si>
    <t>1460</t>
  </si>
  <si>
    <t>943</t>
  </si>
  <si>
    <t>945</t>
  </si>
  <si>
    <t>947</t>
  </si>
  <si>
    <t>949</t>
  </si>
  <si>
    <t>951</t>
  </si>
  <si>
    <t>953</t>
  </si>
  <si>
    <t>955</t>
  </si>
  <si>
    <t>957</t>
  </si>
  <si>
    <t>1465</t>
  </si>
  <si>
    <t>1577</t>
  </si>
  <si>
    <t>1578</t>
  </si>
  <si>
    <t>4182/4</t>
  </si>
  <si>
    <t>1016</t>
  </si>
  <si>
    <t>609/4</t>
  </si>
  <si>
    <t>2205 - STRMEC</t>
  </si>
  <si>
    <t>20/2</t>
  </si>
  <si>
    <t>37/11</t>
  </si>
  <si>
    <t>406/2 - del</t>
  </si>
  <si>
    <t>19/7</t>
  </si>
  <si>
    <t>1250/1</t>
  </si>
  <si>
    <t>1250/2</t>
  </si>
  <si>
    <t>430/1</t>
  </si>
  <si>
    <t>643/26</t>
  </si>
  <si>
    <t>643/27</t>
  </si>
  <si>
    <t>827/2</t>
  </si>
  <si>
    <t>828/2</t>
  </si>
  <si>
    <t>828/4</t>
  </si>
  <si>
    <t>828/5</t>
  </si>
  <si>
    <t>831/2</t>
  </si>
  <si>
    <t>833/2</t>
  </si>
  <si>
    <t>833/3</t>
  </si>
  <si>
    <t>841/1</t>
  </si>
  <si>
    <t>849/2</t>
  </si>
  <si>
    <t>850</t>
  </si>
  <si>
    <t>851/2</t>
  </si>
  <si>
    <t>851/4</t>
  </si>
  <si>
    <t>852/2</t>
  </si>
  <si>
    <t>855/1</t>
  </si>
  <si>
    <t>855/2</t>
  </si>
  <si>
    <t>855/3</t>
  </si>
  <si>
    <t>859</t>
  </si>
  <si>
    <t>866/1</t>
  </si>
  <si>
    <t>866/2</t>
  </si>
  <si>
    <t>870</t>
  </si>
  <si>
    <t>876</t>
  </si>
  <si>
    <t>879</t>
  </si>
  <si>
    <t>915/1</t>
  </si>
  <si>
    <t>915/3</t>
  </si>
  <si>
    <t>924/1</t>
  </si>
  <si>
    <t>924/2</t>
  </si>
  <si>
    <t>931/2</t>
  </si>
  <si>
    <t>931/4</t>
  </si>
  <si>
    <t>931/5</t>
  </si>
  <si>
    <t>931/6</t>
  </si>
  <si>
    <t>944/12</t>
  </si>
  <si>
    <t>944/2</t>
  </si>
  <si>
    <t>944/4</t>
  </si>
  <si>
    <t>944/5</t>
  </si>
  <si>
    <t>944/8</t>
  </si>
  <si>
    <t>953/1</t>
  </si>
  <si>
    <t>966/6</t>
  </si>
  <si>
    <t>979/1</t>
  </si>
  <si>
    <t>979/2</t>
  </si>
  <si>
    <t>1103/2</t>
  </si>
  <si>
    <t>494 - 1/3 del</t>
  </si>
  <si>
    <t>1103/5</t>
  </si>
  <si>
    <t>35 - 1/3 del</t>
  </si>
  <si>
    <t>2209- Soča desna</t>
  </si>
  <si>
    <t>63/26</t>
  </si>
  <si>
    <t>2209 - Soča desna</t>
  </si>
  <si>
    <t>63/27</t>
  </si>
  <si>
    <t>6210/2</t>
  </si>
  <si>
    <t>31/4</t>
  </si>
  <si>
    <t>37/10-del</t>
  </si>
  <si>
    <t>1140/2</t>
  </si>
  <si>
    <t>1441/2</t>
  </si>
  <si>
    <t>6355/1-del</t>
  </si>
  <si>
    <t>6331/3 - del</t>
  </si>
  <si>
    <t>53/5</t>
  </si>
  <si>
    <t>523/3</t>
  </si>
  <si>
    <t>522/6</t>
  </si>
  <si>
    <t>479/1</t>
  </si>
  <si>
    <t>3652/3</t>
  </si>
  <si>
    <t>4546 - del</t>
  </si>
  <si>
    <t>4547/1 - del</t>
  </si>
  <si>
    <t>4538/1 -del</t>
  </si>
  <si>
    <t>4537 - del</t>
  </si>
  <si>
    <t>4612/3 - del</t>
  </si>
  <si>
    <t>3981/4 -del</t>
  </si>
  <si>
    <t>4408 - del</t>
  </si>
  <si>
    <t>4406/1 - del</t>
  </si>
  <si>
    <t>4402/2 - del</t>
  </si>
  <si>
    <t>4395 - del</t>
  </si>
  <si>
    <t>4402/3</t>
  </si>
  <si>
    <t>4400/2 - del</t>
  </si>
  <si>
    <t>4401/3 - del</t>
  </si>
  <si>
    <t>4401/2 - del</t>
  </si>
  <si>
    <t>4438/1</t>
  </si>
  <si>
    <t>494/3</t>
  </si>
  <si>
    <t>2204 - Trenta desna</t>
  </si>
  <si>
    <t>500/10</t>
  </si>
  <si>
    <t>515/6</t>
  </si>
  <si>
    <t>534/11</t>
  </si>
  <si>
    <t>534/8</t>
  </si>
  <si>
    <t>520/2</t>
  </si>
  <si>
    <t>534/6</t>
  </si>
  <si>
    <t>22/4</t>
  </si>
  <si>
    <t>24/9</t>
  </si>
  <si>
    <t>5/4</t>
  </si>
  <si>
    <t>393/2</t>
  </si>
  <si>
    <t>489/1 - del</t>
  </si>
  <si>
    <t>3650/2</t>
  </si>
  <si>
    <t>3750/2</t>
  </si>
  <si>
    <t>3752/2</t>
  </si>
  <si>
    <t>3752/1</t>
  </si>
  <si>
    <t>3820/4</t>
  </si>
  <si>
    <t>8085/10</t>
  </si>
  <si>
    <t>3783/2</t>
  </si>
  <si>
    <t>3783/1</t>
  </si>
  <si>
    <t>3785/1</t>
  </si>
  <si>
    <t>3785/2</t>
  </si>
  <si>
    <t>4515/1</t>
  </si>
  <si>
    <t>4518/1</t>
  </si>
  <si>
    <t>4521/2</t>
  </si>
  <si>
    <t>4520/2</t>
  </si>
  <si>
    <t>4520/3</t>
  </si>
  <si>
    <t>4521/3</t>
  </si>
  <si>
    <t>4518/2</t>
  </si>
  <si>
    <t>4515/2</t>
  </si>
  <si>
    <t>4558/2</t>
  </si>
  <si>
    <t>4544/2</t>
  </si>
  <si>
    <t>4544/1</t>
  </si>
  <si>
    <t>8085/11</t>
  </si>
  <si>
    <t>4539/1</t>
  </si>
  <si>
    <t>4548/2</t>
  </si>
  <si>
    <t>8085/9</t>
  </si>
  <si>
    <t>4539/2</t>
  </si>
  <si>
    <t>8085/1</t>
  </si>
  <si>
    <t>4538/3</t>
  </si>
  <si>
    <t>4468/3</t>
  </si>
  <si>
    <t>4405/1</t>
  </si>
  <si>
    <t>4612/1</t>
  </si>
  <si>
    <t>8084/2</t>
  </si>
  <si>
    <t>8123/1</t>
  </si>
  <si>
    <t>4558/1</t>
  </si>
  <si>
    <t>4180/21</t>
  </si>
  <si>
    <t>1792/52</t>
  </si>
  <si>
    <t>228/1</t>
  </si>
  <si>
    <t>2801/2</t>
  </si>
  <si>
    <t>60/11</t>
  </si>
  <si>
    <t>63/2</t>
  </si>
  <si>
    <t>1886/1</t>
  </si>
  <si>
    <t>3/37</t>
  </si>
  <si>
    <t>1828/1</t>
  </si>
  <si>
    <t>4195</t>
  </si>
  <si>
    <t>1959/2</t>
  </si>
  <si>
    <t>1960/2</t>
  </si>
  <si>
    <t>21/12</t>
  </si>
  <si>
    <t>2734/2</t>
  </si>
  <si>
    <t>4180/12</t>
  </si>
  <si>
    <t>2068</t>
  </si>
  <si>
    <t>101</t>
  </si>
  <si>
    <t>2826/4</t>
  </si>
  <si>
    <t>39</t>
  </si>
  <si>
    <t>3424/7</t>
  </si>
  <si>
    <t>21/11</t>
  </si>
  <si>
    <t>2826/5</t>
  </si>
  <si>
    <t>63/1</t>
  </si>
  <si>
    <t>2638/3</t>
  </si>
  <si>
    <t>2417/2</t>
  </si>
  <si>
    <t>60/9</t>
  </si>
  <si>
    <t>98/1</t>
  </si>
  <si>
    <t>1844</t>
  </si>
  <si>
    <t>2721/2</t>
  </si>
  <si>
    <t>1598/4</t>
  </si>
  <si>
    <t>2745/2</t>
  </si>
  <si>
    <t>1957/12</t>
  </si>
  <si>
    <t>102/1</t>
  </si>
  <si>
    <t>3490/3</t>
  </si>
  <si>
    <t>2712/4</t>
  </si>
  <si>
    <t>2638/2</t>
  </si>
  <si>
    <t>2635/2</t>
  </si>
  <si>
    <t>2825/4</t>
  </si>
  <si>
    <t>3402/34</t>
  </si>
  <si>
    <t>2819/8</t>
  </si>
  <si>
    <t>1596/6</t>
  </si>
  <si>
    <t>1597/4</t>
  </si>
  <si>
    <t>2031/9</t>
  </si>
  <si>
    <t>2757/2</t>
  </si>
  <si>
    <t>2829/2</t>
  </si>
  <si>
    <t>3402/32</t>
  </si>
  <si>
    <t>2829/3</t>
  </si>
  <si>
    <t>3402/37</t>
  </si>
  <si>
    <t>2819/6</t>
  </si>
  <si>
    <t>3402/33</t>
  </si>
  <si>
    <t>161/5</t>
  </si>
  <si>
    <t>3402/30</t>
  </si>
  <si>
    <t>3402/29</t>
  </si>
  <si>
    <t>3402/14</t>
  </si>
  <si>
    <t>3402/13</t>
  </si>
  <si>
    <t>3401/11</t>
  </si>
  <si>
    <t>3402/38</t>
  </si>
  <si>
    <t>4839/27</t>
  </si>
  <si>
    <t>4926/6</t>
  </si>
  <si>
    <t>4850/2</t>
  </si>
  <si>
    <t>5015/14</t>
  </si>
  <si>
    <t>4908/4</t>
  </si>
  <si>
    <t>4919/2</t>
  </si>
  <si>
    <t>4864/9</t>
  </si>
  <si>
    <t>4924/1</t>
  </si>
  <si>
    <t>4940/4</t>
  </si>
  <si>
    <t>4924/4</t>
  </si>
  <si>
    <t>4943/8</t>
  </si>
  <si>
    <t>4922/1</t>
  </si>
  <si>
    <t>5017/6</t>
  </si>
  <si>
    <t>4808/11</t>
  </si>
  <si>
    <t>4864/8</t>
  </si>
  <si>
    <t>8079/46</t>
  </si>
  <si>
    <t>4919/1</t>
  </si>
  <si>
    <t>4908/1</t>
  </si>
  <si>
    <t>4943/6</t>
  </si>
  <si>
    <t>4864/6</t>
  </si>
  <si>
    <t>5035/10</t>
  </si>
  <si>
    <t>4903</t>
  </si>
  <si>
    <t>4812</t>
  </si>
  <si>
    <t>5035/7</t>
  </si>
  <si>
    <t>5015/15</t>
  </si>
  <si>
    <t>8079/45</t>
  </si>
  <si>
    <t>5015/13</t>
  </si>
  <si>
    <t>2991/9</t>
  </si>
  <si>
    <t>2921/6</t>
  </si>
  <si>
    <t>2930/13</t>
  </si>
  <si>
    <t>2930/11</t>
  </si>
  <si>
    <t>2921/4</t>
  </si>
  <si>
    <t>2848/7</t>
  </si>
  <si>
    <t>2996/8</t>
  </si>
  <si>
    <t>2900/1</t>
  </si>
  <si>
    <t>2848/9</t>
  </si>
  <si>
    <t>2892/1</t>
  </si>
  <si>
    <t>2991/8</t>
  </si>
  <si>
    <t>2886/1</t>
  </si>
  <si>
    <t>2841/5</t>
  </si>
  <si>
    <t>2851/24</t>
  </si>
  <si>
    <t>2996/9</t>
  </si>
  <si>
    <t>2851/16</t>
  </si>
  <si>
    <t>2854/12</t>
  </si>
  <si>
    <t>2854/10</t>
  </si>
  <si>
    <t>2841/3</t>
  </si>
  <si>
    <t>2851/22</t>
  </si>
  <si>
    <t>2885/4</t>
  </si>
  <si>
    <t>2855/1</t>
  </si>
  <si>
    <t>2854/8</t>
  </si>
  <si>
    <t>2848/5</t>
  </si>
  <si>
    <t>2887/1</t>
  </si>
  <si>
    <t>2848/4</t>
  </si>
  <si>
    <t>3401/10</t>
  </si>
  <si>
    <t>2994/9</t>
  </si>
  <si>
    <t>2930/15</t>
  </si>
  <si>
    <t>2991/4</t>
  </si>
  <si>
    <t>2991/3</t>
  </si>
  <si>
    <t>3363/2</t>
  </si>
  <si>
    <t>3363/3</t>
  </si>
  <si>
    <t>3363/1</t>
  </si>
  <si>
    <t>3359/4</t>
  </si>
  <si>
    <t>3359/1</t>
  </si>
  <si>
    <t>3353/1</t>
  </si>
  <si>
    <t>3352/3</t>
  </si>
  <si>
    <t>3352/5</t>
  </si>
  <si>
    <t>3398/1</t>
  </si>
  <si>
    <t>3328/2</t>
  </si>
  <si>
    <t>3328/1</t>
  </si>
  <si>
    <t>3315/2</t>
  </si>
  <si>
    <t>3315/1</t>
  </si>
  <si>
    <t>3313/1</t>
  </si>
  <si>
    <t>3313/2</t>
  </si>
  <si>
    <t>333/1</t>
  </si>
  <si>
    <t>3401/8</t>
  </si>
  <si>
    <t>3288/2</t>
  </si>
  <si>
    <t>3279/2</t>
  </si>
  <si>
    <t>3279/1</t>
  </si>
  <si>
    <t>3401/6</t>
  </si>
  <si>
    <t>3401/5</t>
  </si>
  <si>
    <t>3401/4</t>
  </si>
  <si>
    <t>3262/3</t>
  </si>
  <si>
    <t>3262/2</t>
  </si>
  <si>
    <t>3262/1</t>
  </si>
  <si>
    <t>3401/3</t>
  </si>
  <si>
    <t>2819/5</t>
  </si>
  <si>
    <t>2778/1</t>
  </si>
  <si>
    <t>2819/7</t>
  </si>
  <si>
    <t>2820/1</t>
  </si>
  <si>
    <t>2820/4</t>
  </si>
  <si>
    <t>2820/6</t>
  </si>
  <si>
    <t>4198/3</t>
  </si>
  <si>
    <t>4198/10</t>
  </si>
  <si>
    <t>8121/3</t>
  </si>
  <si>
    <t>4198/8</t>
  </si>
  <si>
    <t>4198/11</t>
  </si>
  <si>
    <t>2820/3</t>
  </si>
  <si>
    <t>2820/2</t>
  </si>
  <si>
    <t>2213 - Srpenica</t>
  </si>
  <si>
    <t>2578/6</t>
  </si>
  <si>
    <t>2454/2</t>
  </si>
  <si>
    <t>2578/4</t>
  </si>
  <si>
    <t>2601/2</t>
  </si>
  <si>
    <t>1676/261</t>
  </si>
  <si>
    <t>1670/7</t>
  </si>
  <si>
    <t>1670/4</t>
  </si>
  <si>
    <t>1671/17</t>
  </si>
  <si>
    <t>1671/11</t>
  </si>
  <si>
    <t>1676/252</t>
  </si>
  <si>
    <t>1676/246</t>
  </si>
  <si>
    <t>1108/4</t>
  </si>
  <si>
    <t>8077/11</t>
  </si>
  <si>
    <t>4538/1</t>
  </si>
  <si>
    <t>3981/4</t>
  </si>
  <si>
    <t>70/28</t>
  </si>
  <si>
    <t>70/29</t>
  </si>
  <si>
    <t>70/23</t>
  </si>
  <si>
    <t>70/25</t>
  </si>
  <si>
    <t>70/32</t>
  </si>
  <si>
    <t>70/22</t>
  </si>
  <si>
    <t>2206 - Log pod Mangartom</t>
  </si>
  <si>
    <t>227/7</t>
  </si>
  <si>
    <t>922/1</t>
  </si>
  <si>
    <t>922/2</t>
  </si>
  <si>
    <t>2023/19</t>
  </si>
  <si>
    <t>609/6</t>
  </si>
  <si>
    <t>479/1 - del</t>
  </si>
  <si>
    <t>1860/2</t>
  </si>
  <si>
    <t>89/18</t>
  </si>
  <si>
    <t>89/20</t>
  </si>
  <si>
    <t>4196/6</t>
  </si>
  <si>
    <t>2885/7</t>
  </si>
  <si>
    <t>2885/5</t>
  </si>
  <si>
    <t>2848/6</t>
  </si>
  <si>
    <t>Obrazec št. 2a: Načrt razpolaganja z zemljišči</t>
  </si>
  <si>
    <t>LASTNIK: Občina Bovec</t>
  </si>
  <si>
    <t>POVRŠINA PARCELE V M2</t>
  </si>
  <si>
    <t>OCENJENA, POSPLOŠENA ALI ORIENTACIJSKA VREDNOST NEPREMIČNINE</t>
  </si>
  <si>
    <t>NOVI LASTNIK</t>
  </si>
  <si>
    <t>VRSTA ZEMLJIŠČA</t>
  </si>
  <si>
    <t>1686/2</t>
  </si>
  <si>
    <t>151,75 (delež 1/4)</t>
  </si>
  <si>
    <t>Stavbno zemljišče</t>
  </si>
  <si>
    <t>732/7</t>
  </si>
  <si>
    <t>732/9</t>
  </si>
  <si>
    <t>970/17</t>
  </si>
  <si>
    <t>4191/7</t>
  </si>
  <si>
    <t>3402/19</t>
  </si>
  <si>
    <t>gozdno zemljišče</t>
  </si>
  <si>
    <t>1207/15</t>
  </si>
  <si>
    <t>Kmetijsko zemljišče</t>
  </si>
  <si>
    <t>4180/7</t>
  </si>
  <si>
    <t>1206/1</t>
  </si>
  <si>
    <t>1688/7</t>
  </si>
  <si>
    <t xml:space="preserve">2203 - Trenta leva </t>
  </si>
  <si>
    <t>234/57</t>
  </si>
  <si>
    <t>261/7</t>
  </si>
  <si>
    <t>610/4</t>
  </si>
  <si>
    <t>391/59</t>
  </si>
  <si>
    <t>391/60</t>
  </si>
  <si>
    <t>602/2</t>
  </si>
  <si>
    <t>menjava za 1250/1 in 1250/2 k.o. 2210</t>
  </si>
  <si>
    <t>cesta</t>
  </si>
  <si>
    <t>25/11</t>
  </si>
  <si>
    <t>391/35</t>
  </si>
  <si>
    <t>1244/5</t>
  </si>
  <si>
    <t>1243/2</t>
  </si>
  <si>
    <t>1022/14</t>
  </si>
  <si>
    <t>8025/17</t>
  </si>
  <si>
    <t>1668/6-del</t>
  </si>
  <si>
    <t>1668/6 - del</t>
  </si>
  <si>
    <t>436/8</t>
  </si>
  <si>
    <t>643/94</t>
  </si>
  <si>
    <t>4180/107</t>
  </si>
  <si>
    <t>4180/106</t>
  </si>
  <si>
    <t xml:space="preserve">4180/105  </t>
  </si>
  <si>
    <t>4180/104</t>
  </si>
  <si>
    <t>970/15 -del</t>
  </si>
  <si>
    <t>726/1 - del</t>
  </si>
  <si>
    <t>391/17</t>
  </si>
  <si>
    <t>4180/101</t>
  </si>
  <si>
    <t>4181/3</t>
  </si>
  <si>
    <t>2820/12</t>
  </si>
  <si>
    <t>2219 - Soča desna</t>
  </si>
  <si>
    <t>489/3 - del</t>
  </si>
  <si>
    <t>182/6</t>
  </si>
  <si>
    <t>589/1 - del</t>
  </si>
  <si>
    <t>734/2</t>
  </si>
  <si>
    <t>4190/13</t>
  </si>
  <si>
    <t>8102/21</t>
  </si>
  <si>
    <t>35/20</t>
  </si>
  <si>
    <t>302/5</t>
  </si>
  <si>
    <t>12191 - del</t>
  </si>
  <si>
    <t>2210-Soča leva</t>
  </si>
  <si>
    <t>556/15</t>
  </si>
  <si>
    <t>2208 Koritnica</t>
  </si>
  <si>
    <t>del 1592/5</t>
  </si>
  <si>
    <t>1609/2</t>
  </si>
  <si>
    <t>1546/3</t>
  </si>
  <si>
    <t>1583/1</t>
  </si>
  <si>
    <t>1546/1</t>
  </si>
  <si>
    <t>1583/2</t>
  </si>
  <si>
    <t>1609/4</t>
  </si>
  <si>
    <t>1546/2</t>
  </si>
  <si>
    <t>1609/1</t>
  </si>
  <si>
    <t>1609/3</t>
  </si>
  <si>
    <t>1538/1</t>
  </si>
  <si>
    <t>318/2</t>
  </si>
  <si>
    <t>2210 - Soča desna</t>
  </si>
  <si>
    <t>312/4 - del</t>
  </si>
  <si>
    <t>2211 - Soča desna</t>
  </si>
  <si>
    <t>312/6 - del</t>
  </si>
  <si>
    <t>2212 - Soča desna</t>
  </si>
  <si>
    <t>317 - del</t>
  </si>
  <si>
    <t>2213 - Soča desna</t>
  </si>
  <si>
    <t>318/3 - del</t>
  </si>
  <si>
    <t>2214 - Soča desna</t>
  </si>
  <si>
    <t>318/4 - del</t>
  </si>
  <si>
    <t>Obrazec št. 2b: Načrt razpolaganja s stavbami in deli stavb</t>
  </si>
  <si>
    <t>ID OZNAKA DELA STAVBE</t>
  </si>
  <si>
    <t>239/16</t>
  </si>
  <si>
    <t>Obrazec št. 2c: Načrt razpolaganja z zemljišči s stavbo</t>
  </si>
  <si>
    <t>NASLOV DELA STAVBE</t>
  </si>
  <si>
    <t>POVRŠINA DELA STAVBE V M2</t>
  </si>
  <si>
    <t>Obrazec št. 3: Načrt pridobivanja premičnega premoženja</t>
  </si>
  <si>
    <t>VRSTA PREMIČNEGA PREMOŽENJA</t>
  </si>
  <si>
    <t>KOLIČINA</t>
  </si>
  <si>
    <t>PREDVIDENA SREDSTVA (v EUR)</t>
  </si>
  <si>
    <t>nov avto za Prostofer</t>
  </si>
  <si>
    <t>1 kos</t>
  </si>
  <si>
    <t>nakup vozila GVGP-1 za PGD Srpenica</t>
  </si>
  <si>
    <t>Obrazec št. 4: Načrt razpolaganja s premičnim premoženjem</t>
  </si>
  <si>
    <t>GGE IN ODSEK</t>
  </si>
  <si>
    <t>KRAJEVNO IME</t>
  </si>
  <si>
    <t>BRUTO KOLIČINA (v m3)</t>
  </si>
  <si>
    <t>ORIENTACIJSKA VREDNOST</t>
  </si>
  <si>
    <t>OBČINA BOVEC</t>
  </si>
  <si>
    <t>HLODOVINA</t>
  </si>
  <si>
    <t>Bovec 21/22</t>
  </si>
  <si>
    <t>Ilovec</t>
  </si>
  <si>
    <t>Bovec 55a</t>
  </si>
  <si>
    <t>Možnica</t>
  </si>
  <si>
    <t>Bovec 84b</t>
  </si>
  <si>
    <t>Cela</t>
  </si>
  <si>
    <t>Bovec 85a</t>
  </si>
  <si>
    <t>Razor</t>
  </si>
  <si>
    <t>Bovec 127</t>
  </si>
  <si>
    <t>Goli plaz</t>
  </si>
  <si>
    <t>Bovec 136b</t>
  </si>
  <si>
    <t>PI. sp. Božca</t>
  </si>
  <si>
    <t>Bovec 77B</t>
  </si>
  <si>
    <t>Naklo</t>
  </si>
  <si>
    <t>Bovec 135a</t>
  </si>
  <si>
    <t>Zag a-vetrolom</t>
  </si>
  <si>
    <t>Jazbna- vetrolom</t>
  </si>
  <si>
    <t>Bovec 72a</t>
  </si>
  <si>
    <t>Bavšica</t>
  </si>
  <si>
    <t>Gošča</t>
  </si>
  <si>
    <t>Bovec 92a</t>
  </si>
  <si>
    <t>Gozdec- lubadar</t>
  </si>
  <si>
    <t>Soča-Trenta 54s</t>
  </si>
  <si>
    <t>pl. Plaze -podlubnik (AS Plaze)</t>
  </si>
  <si>
    <t>Soča-Trenta 52a</t>
  </si>
  <si>
    <t>v Glavah- podlubnik (AS Plaze)</t>
  </si>
  <si>
    <t>Soča-Trenta 76a</t>
  </si>
  <si>
    <t>Lepena1- lubadar</t>
  </si>
  <si>
    <t>Lepena2- lubadar</t>
  </si>
  <si>
    <t>Soča-Trenta 67a</t>
  </si>
  <si>
    <t>Skolč - lubadar</t>
  </si>
  <si>
    <t>Soča-Trenta in Bovec</t>
  </si>
  <si>
    <t>Maloprodaja</t>
  </si>
  <si>
    <t>Nerazporejeno - sanitarno</t>
  </si>
  <si>
    <t>8150/20</t>
  </si>
  <si>
    <t>del zemljišča</t>
  </si>
  <si>
    <t>Bovec</t>
  </si>
  <si>
    <t>749/6</t>
  </si>
  <si>
    <t>eno parkirno mesto</t>
  </si>
  <si>
    <t>2564/1</t>
  </si>
  <si>
    <t>62/2</t>
  </si>
  <si>
    <t>4180/108 - del</t>
  </si>
  <si>
    <t>426 - del</t>
  </si>
  <si>
    <t>638/3</t>
  </si>
  <si>
    <t>Koritnica</t>
  </si>
  <si>
    <t>436/9</t>
  </si>
  <si>
    <t>1792/55</t>
  </si>
  <si>
    <t>2616/35</t>
  </si>
  <si>
    <t>582/3</t>
  </si>
  <si>
    <t>261/26</t>
  </si>
  <si>
    <t>261/5</t>
  </si>
  <si>
    <t>8084/2 - del</t>
  </si>
  <si>
    <t>VRSTA</t>
  </si>
  <si>
    <t>USTANOVITEV STAVBNE PRAVICE</t>
  </si>
  <si>
    <t>Obrazec št. 5: Napoved o sklenitvi pravnega posla razpolaganja z nepremičnim premoženjem - NAJEMI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</si>
</sst>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#,##0.00\ &quot;€&quot;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name val="Arial"/>
      <family val="2"/>
      <charset val="238"/>
    </font>
    <font>
      <sz val="10"/>
      <color rgb="FF262828"/>
      <name val="Arial"/>
      <family val="2"/>
      <charset val="238"/>
    </font>
    <font>
      <sz val="10"/>
      <color rgb="FF3B3D3B"/>
      <name val="Arial"/>
      <family val="2"/>
      <charset val="238"/>
    </font>
    <font>
      <sz val="10"/>
      <color rgb="FF505252"/>
      <name val="Arial"/>
      <family val="2"/>
      <charset val="238"/>
    </font>
    <font>
      <sz val="10"/>
      <color rgb="FF07070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6" fillId="0" borderId="0" applyNumberFormat="0" applyBorder="0" applyProtection="0"/>
    <xf numFmtId="0" fontId="8" fillId="0" borderId="0"/>
    <xf numFmtId="0" fontId="1" fillId="0" borderId="0"/>
  </cellStyleXfs>
  <cellXfs count="128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/>
    </xf>
    <xf numFmtId="164" fontId="5" fillId="0" borderId="1" xfId="0" applyNumberFormat="1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/>
    </xf>
    <xf numFmtId="164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/>
    </xf>
    <xf numFmtId="164" fontId="1" fillId="0" borderId="1" xfId="0" applyNumberFormat="1" applyFont="1" applyBorder="1" applyAlignment="1">
      <alignment horizontal="left"/>
    </xf>
    <xf numFmtId="0" fontId="0" fillId="0" borderId="1" xfId="0" applyBorder="1" applyAlignment="1">
      <alignment horizontal="left"/>
    </xf>
    <xf numFmtId="0" fontId="7" fillId="0" borderId="1" xfId="2" applyFont="1" applyBorder="1" applyAlignment="1">
      <alignment horizontal="left" vertical="center" wrapText="1"/>
    </xf>
    <xf numFmtId="0" fontId="7" fillId="0" borderId="1" xfId="2" applyFont="1" applyBorder="1" applyAlignment="1">
      <alignment horizontal="left" vertical="center"/>
    </xf>
    <xf numFmtId="49" fontId="7" fillId="0" borderId="1" xfId="2" applyNumberFormat="1" applyFont="1" applyBorder="1" applyAlignment="1">
      <alignment horizontal="left" vertical="center" wrapText="1"/>
    </xf>
    <xf numFmtId="164" fontId="7" fillId="0" borderId="1" xfId="2" applyNumberFormat="1" applyFont="1" applyBorder="1" applyAlignment="1">
      <alignment horizontal="left" vertical="center" wrapText="1"/>
    </xf>
    <xf numFmtId="164" fontId="0" fillId="0" borderId="0" xfId="0" applyNumberFormat="1" applyAlignment="1">
      <alignment horizontal="left" vertical="center"/>
    </xf>
    <xf numFmtId="2" fontId="1" fillId="0" borderId="1" xfId="0" applyNumberFormat="1" applyFont="1" applyBorder="1" applyAlignment="1">
      <alignment horizontal="left" vertical="center"/>
    </xf>
    <xf numFmtId="164" fontId="0" fillId="0" borderId="1" xfId="0" applyNumberFormat="1" applyBorder="1" applyAlignment="1">
      <alignment horizontal="left" vertical="center"/>
    </xf>
    <xf numFmtId="0" fontId="5" fillId="0" borderId="1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0" fillId="0" borderId="1" xfId="0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2" fontId="0" fillId="0" borderId="1" xfId="0" applyNumberFormat="1" applyBorder="1" applyAlignment="1">
      <alignment horizontal="left" vertical="center"/>
    </xf>
    <xf numFmtId="0" fontId="8" fillId="0" borderId="1" xfId="3" applyBorder="1" applyAlignment="1">
      <alignment horizontal="left" vertical="center"/>
    </xf>
    <xf numFmtId="2" fontId="5" fillId="0" borderId="1" xfId="0" applyNumberFormat="1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64" fontId="3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1" fillId="0" borderId="1" xfId="1" applyFont="1" applyFill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vertical="center" wrapText="1"/>
    </xf>
    <xf numFmtId="16" fontId="5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7" fillId="0" borderId="1" xfId="2" applyFont="1" applyBorder="1" applyAlignment="1">
      <alignment horizontal="left" vertical="top"/>
    </xf>
    <xf numFmtId="0" fontId="7" fillId="0" borderId="1" xfId="2" applyFont="1" applyBorder="1" applyAlignment="1">
      <alignment horizontal="left" vertical="top" wrapText="1"/>
    </xf>
    <xf numFmtId="164" fontId="7" fillId="0" borderId="1" xfId="2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5" fillId="0" borderId="1" xfId="2" applyFon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49" fontId="5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wrapText="1"/>
    </xf>
    <xf numFmtId="164" fontId="5" fillId="0" borderId="1" xfId="0" applyNumberFormat="1" applyFont="1" applyBorder="1" applyAlignment="1">
      <alignment horizontal="left"/>
    </xf>
    <xf numFmtId="0" fontId="5" fillId="0" borderId="3" xfId="0" applyFont="1" applyBorder="1" applyAlignment="1">
      <alignment horizontal="left" wrapText="1"/>
    </xf>
    <xf numFmtId="164" fontId="5" fillId="0" borderId="3" xfId="0" applyNumberFormat="1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 vertical="center"/>
    </xf>
    <xf numFmtId="49" fontId="3" fillId="0" borderId="1" xfId="1" applyNumberFormat="1" applyFont="1" applyFill="1" applyBorder="1" applyAlignment="1">
      <alignment horizontal="center" vertical="center"/>
    </xf>
    <xf numFmtId="0" fontId="1" fillId="0" borderId="1" xfId="0" applyFont="1" applyBorder="1"/>
    <xf numFmtId="164" fontId="1" fillId="0" borderId="4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 vertical="center"/>
    </xf>
    <xf numFmtId="0" fontId="1" fillId="0" borderId="1" xfId="4" applyBorder="1" applyAlignment="1">
      <alignment horizontal="center" vertical="center" wrapText="1"/>
    </xf>
    <xf numFmtId="0" fontId="1" fillId="0" borderId="1" xfId="4" applyBorder="1" applyAlignment="1">
      <alignment horizontal="left" vertical="center" wrapText="1"/>
    </xf>
    <xf numFmtId="164" fontId="1" fillId="0" borderId="1" xfId="4" applyNumberFormat="1" applyBorder="1" applyAlignment="1">
      <alignment horizontal="center" vertical="center" wrapText="1"/>
    </xf>
    <xf numFmtId="0" fontId="1" fillId="0" borderId="1" xfId="4" applyBorder="1" applyAlignment="1">
      <alignment horizontal="center"/>
    </xf>
    <xf numFmtId="0" fontId="3" fillId="0" borderId="5" xfId="0" applyFont="1" applyBorder="1"/>
    <xf numFmtId="0" fontId="0" fillId="0" borderId="5" xfId="0" applyBorder="1"/>
    <xf numFmtId="0" fontId="3" fillId="0" borderId="4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1" xfId="0" applyFont="1" applyBorder="1"/>
    <xf numFmtId="6" fontId="0" fillId="0" borderId="1" xfId="0" applyNumberFormat="1" applyBorder="1"/>
    <xf numFmtId="3" fontId="0" fillId="0" borderId="1" xfId="0" applyNumberFormat="1" applyBorder="1"/>
    <xf numFmtId="6" fontId="0" fillId="0" borderId="0" xfId="0" applyNumberFormat="1"/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4" fontId="3" fillId="0" borderId="1" xfId="0" applyNumberFormat="1" applyFont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3" fontId="15" fillId="0" borderId="1" xfId="0" applyNumberFormat="1" applyFont="1" applyBorder="1" applyAlignment="1">
      <alignment horizontal="center" vertical="center" wrapText="1"/>
    </xf>
    <xf numFmtId="44" fontId="3" fillId="0" borderId="4" xfId="0" applyNumberFormat="1" applyFont="1" applyBorder="1"/>
    <xf numFmtId="0" fontId="1" fillId="0" borderId="1" xfId="4" applyBorder="1" applyAlignment="1">
      <alignment vertical="center"/>
    </xf>
    <xf numFmtId="164" fontId="0" fillId="0" borderId="1" xfId="0" applyNumberFormat="1" applyBorder="1"/>
    <xf numFmtId="0" fontId="0" fillId="3" borderId="1" xfId="0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wrapText="1"/>
    </xf>
    <xf numFmtId="164" fontId="1" fillId="3" borderId="1" xfId="0" applyNumberFormat="1" applyFont="1" applyFill="1" applyBorder="1" applyAlignment="1">
      <alignment horizontal="center"/>
    </xf>
    <xf numFmtId="0" fontId="0" fillId="3" borderId="1" xfId="0" applyFill="1" applyBorder="1"/>
    <xf numFmtId="0" fontId="1" fillId="3" borderId="1" xfId="0" applyFont="1" applyFill="1" applyBorder="1" applyAlignment="1">
      <alignment horizontal="left" vertical="center"/>
    </xf>
    <xf numFmtId="164" fontId="0" fillId="3" borderId="1" xfId="0" applyNumberForma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164" fontId="0" fillId="0" borderId="1" xfId="0" applyNumberFormat="1" applyBorder="1" applyAlignment="1">
      <alignment horizontal="left" vertical="center"/>
    </xf>
    <xf numFmtId="0" fontId="1" fillId="0" borderId="0" xfId="0" applyFont="1" applyAlignment="1">
      <alignment horizontal="left"/>
    </xf>
    <xf numFmtId="164" fontId="1" fillId="0" borderId="3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0" fillId="3" borderId="1" xfId="0" applyFill="1" applyBorder="1" applyAlignment="1">
      <alignment horizontal="center"/>
    </xf>
    <xf numFmtId="0" fontId="1" fillId="3" borderId="1" xfId="4" applyFill="1" applyBorder="1" applyAlignment="1">
      <alignment vertical="center"/>
    </xf>
    <xf numFmtId="164" fontId="0" fillId="3" borderId="1" xfId="0" applyNumberFormat="1" applyFill="1" applyBorder="1"/>
    <xf numFmtId="0" fontId="0" fillId="3" borderId="1" xfId="0" applyFill="1" applyBorder="1" applyAlignment="1">
      <alignment horizontal="left" vertical="top" wrapText="1"/>
    </xf>
    <xf numFmtId="0" fontId="0" fillId="3" borderId="1" xfId="0" applyFill="1" applyBorder="1" applyAlignment="1">
      <alignment vertical="center"/>
    </xf>
    <xf numFmtId="0" fontId="0" fillId="3" borderId="1" xfId="0" applyFill="1" applyBorder="1" applyAlignment="1">
      <alignment wrapText="1"/>
    </xf>
    <xf numFmtId="0" fontId="0" fillId="3" borderId="1" xfId="0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/>
    </xf>
  </cellXfs>
  <cellStyles count="5">
    <cellStyle name="Excel Built-in Normal" xfId="2" xr:uid="{A12FD1F1-1879-4848-8D62-733F8A3CC5F5}"/>
    <cellStyle name="Navadno" xfId="0" builtinId="0"/>
    <cellStyle name="Navadno 2" xfId="4" xr:uid="{CB79DE15-873F-4849-B890-C5E258628929}"/>
    <cellStyle name="Navadno 3" xfId="3" xr:uid="{ADECE07E-0B59-447F-AC26-1C37CEB8AF27}"/>
    <cellStyle name="Slabo" xfId="1" builtinId="27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8D608F-39E5-401F-8366-B944E0D851D4}">
  <dimension ref="A1:H549"/>
  <sheetViews>
    <sheetView topLeftCell="A513" workbookViewId="0">
      <selection activeCell="A544" sqref="A544:G545"/>
    </sheetView>
  </sheetViews>
  <sheetFormatPr defaultRowHeight="15" x14ac:dyDescent="0.25"/>
  <cols>
    <col min="1" max="1" width="5.42578125" style="44" customWidth="1"/>
    <col min="2" max="6" width="15.85546875" style="44" customWidth="1"/>
    <col min="7" max="7" width="15.85546875" style="24" customWidth="1"/>
  </cols>
  <sheetData>
    <row r="1" spans="1:7" x14ac:dyDescent="0.25">
      <c r="A1" s="113" t="s">
        <v>0</v>
      </c>
      <c r="B1" s="113"/>
      <c r="C1" s="113"/>
      <c r="D1" s="33"/>
      <c r="E1" s="33"/>
      <c r="F1" s="33"/>
      <c r="G1" s="43"/>
    </row>
    <row r="2" spans="1:7" x14ac:dyDescent="0.25">
      <c r="A2" s="33"/>
      <c r="B2" s="33"/>
      <c r="C2" s="33"/>
      <c r="D2" s="7"/>
      <c r="E2" s="7"/>
      <c r="F2" s="33"/>
      <c r="G2" s="43"/>
    </row>
    <row r="3" spans="1:7" x14ac:dyDescent="0.25">
      <c r="A3" s="113" t="s">
        <v>1</v>
      </c>
      <c r="B3" s="113"/>
      <c r="C3" s="33"/>
      <c r="D3" s="7"/>
      <c r="E3" s="7"/>
      <c r="F3" s="33"/>
      <c r="G3" s="43"/>
    </row>
    <row r="4" spans="1:7" x14ac:dyDescent="0.25">
      <c r="A4" s="33"/>
      <c r="B4" s="33"/>
      <c r="C4" s="33"/>
      <c r="D4" s="7"/>
      <c r="E4" s="7"/>
      <c r="F4" s="33"/>
      <c r="G4" s="43"/>
    </row>
    <row r="5" spans="1:7" ht="75" x14ac:dyDescent="0.25">
      <c r="A5" s="8" t="s">
        <v>2</v>
      </c>
      <c r="B5" s="8" t="s">
        <v>4</v>
      </c>
      <c r="C5" s="8" t="s">
        <v>5</v>
      </c>
      <c r="D5" s="8" t="s">
        <v>6</v>
      </c>
      <c r="E5" s="8" t="s">
        <v>7</v>
      </c>
      <c r="F5" s="8" t="s">
        <v>8</v>
      </c>
      <c r="G5" s="9" t="s">
        <v>9</v>
      </c>
    </row>
    <row r="6" spans="1:7" ht="18" customHeight="1" x14ac:dyDescent="0.25">
      <c r="A6" s="12">
        <v>1</v>
      </c>
      <c r="B6" s="11" t="s">
        <v>10</v>
      </c>
      <c r="C6" s="12" t="s">
        <v>11</v>
      </c>
      <c r="D6" s="11" t="s">
        <v>12</v>
      </c>
      <c r="E6" s="13" t="s">
        <v>13</v>
      </c>
      <c r="F6" s="11">
        <v>187</v>
      </c>
      <c r="G6" s="14">
        <f>F6*100</f>
        <v>18700</v>
      </c>
    </row>
    <row r="7" spans="1:7" ht="14.25" customHeight="1" x14ac:dyDescent="0.25">
      <c r="A7" s="12">
        <v>2</v>
      </c>
      <c r="B7" s="11" t="s">
        <v>10</v>
      </c>
      <c r="C7" s="12" t="s">
        <v>11</v>
      </c>
      <c r="D7" s="11" t="s">
        <v>12</v>
      </c>
      <c r="E7" s="13" t="s">
        <v>14</v>
      </c>
      <c r="F7" s="11">
        <v>147</v>
      </c>
      <c r="G7" s="14">
        <f t="shared" ref="G7:G9" si="0">F7*100</f>
        <v>14700</v>
      </c>
    </row>
    <row r="8" spans="1:7" ht="16.5" customHeight="1" x14ac:dyDescent="0.25">
      <c r="A8" s="12">
        <v>3</v>
      </c>
      <c r="B8" s="11" t="s">
        <v>10</v>
      </c>
      <c r="C8" s="12" t="s">
        <v>11</v>
      </c>
      <c r="D8" s="11" t="s">
        <v>12</v>
      </c>
      <c r="E8" s="13" t="s">
        <v>15</v>
      </c>
      <c r="F8" s="11">
        <v>245</v>
      </c>
      <c r="G8" s="14">
        <f t="shared" si="0"/>
        <v>24500</v>
      </c>
    </row>
    <row r="9" spans="1:7" ht="13.5" customHeight="1" x14ac:dyDescent="0.25">
      <c r="A9" s="12">
        <v>4</v>
      </c>
      <c r="B9" s="11" t="s">
        <v>10</v>
      </c>
      <c r="C9" s="12" t="s">
        <v>11</v>
      </c>
      <c r="D9" s="11" t="s">
        <v>12</v>
      </c>
      <c r="E9" s="13" t="s">
        <v>16</v>
      </c>
      <c r="F9" s="11">
        <v>100</v>
      </c>
      <c r="G9" s="14">
        <f t="shared" si="0"/>
        <v>10000</v>
      </c>
    </row>
    <row r="10" spans="1:7" ht="14.25" customHeight="1" x14ac:dyDescent="0.25">
      <c r="A10" s="12">
        <v>5</v>
      </c>
      <c r="B10" s="11" t="s">
        <v>17</v>
      </c>
      <c r="C10" s="12" t="s">
        <v>11</v>
      </c>
      <c r="D10" s="11" t="s">
        <v>12</v>
      </c>
      <c r="E10" s="13" t="s">
        <v>18</v>
      </c>
      <c r="F10" s="11">
        <v>80</v>
      </c>
      <c r="G10" s="14">
        <f>3*F10</f>
        <v>240</v>
      </c>
    </row>
    <row r="11" spans="1:7" ht="13.5" customHeight="1" x14ac:dyDescent="0.25">
      <c r="A11" s="12">
        <v>6</v>
      </c>
      <c r="B11" s="12" t="s">
        <v>10</v>
      </c>
      <c r="C11" s="12" t="s">
        <v>11</v>
      </c>
      <c r="D11" s="12" t="s">
        <v>19</v>
      </c>
      <c r="E11" s="15" t="s">
        <v>20</v>
      </c>
      <c r="F11" s="12">
        <v>11</v>
      </c>
      <c r="G11" s="16">
        <f>3*F11</f>
        <v>33</v>
      </c>
    </row>
    <row r="12" spans="1:7" ht="17.25" customHeight="1" x14ac:dyDescent="0.25">
      <c r="A12" s="12">
        <v>7</v>
      </c>
      <c r="B12" s="5" t="s">
        <v>21</v>
      </c>
      <c r="C12" s="12" t="s">
        <v>11</v>
      </c>
      <c r="D12" s="12" t="s">
        <v>19</v>
      </c>
      <c r="E12" s="15" t="s">
        <v>22</v>
      </c>
      <c r="F12" s="12">
        <v>200</v>
      </c>
      <c r="G12" s="16">
        <f t="shared" ref="G12:G14" si="1">3*F12</f>
        <v>600</v>
      </c>
    </row>
    <row r="13" spans="1:7" ht="15" customHeight="1" x14ac:dyDescent="0.25">
      <c r="A13" s="12">
        <v>8</v>
      </c>
      <c r="B13" s="5" t="s">
        <v>21</v>
      </c>
      <c r="C13" s="12" t="s">
        <v>11</v>
      </c>
      <c r="D13" s="12" t="s">
        <v>19</v>
      </c>
      <c r="E13" s="15" t="s">
        <v>23</v>
      </c>
      <c r="F13" s="12">
        <v>61</v>
      </c>
      <c r="G13" s="16">
        <f t="shared" si="1"/>
        <v>183</v>
      </c>
    </row>
    <row r="14" spans="1:7" ht="18" customHeight="1" x14ac:dyDescent="0.25">
      <c r="A14" s="12">
        <v>9</v>
      </c>
      <c r="B14" s="5" t="s">
        <v>21</v>
      </c>
      <c r="C14" s="12" t="s">
        <v>11</v>
      </c>
      <c r="D14" s="12" t="s">
        <v>19</v>
      </c>
      <c r="E14" s="15" t="s">
        <v>24</v>
      </c>
      <c r="F14" s="12">
        <v>9</v>
      </c>
      <c r="G14" s="16">
        <f t="shared" si="1"/>
        <v>27</v>
      </c>
    </row>
    <row r="15" spans="1:7" x14ac:dyDescent="0.25">
      <c r="A15" s="12">
        <v>10</v>
      </c>
      <c r="B15" s="11" t="s">
        <v>10</v>
      </c>
      <c r="C15" s="12" t="s">
        <v>11</v>
      </c>
      <c r="D15" s="12" t="s">
        <v>25</v>
      </c>
      <c r="E15" s="12" t="s">
        <v>26</v>
      </c>
      <c r="F15" s="12">
        <v>74</v>
      </c>
      <c r="G15" s="16">
        <v>0</v>
      </c>
    </row>
    <row r="16" spans="1:7" x14ac:dyDescent="0.25">
      <c r="A16" s="12">
        <v>11</v>
      </c>
      <c r="B16" s="11" t="s">
        <v>10</v>
      </c>
      <c r="C16" s="12" t="s">
        <v>11</v>
      </c>
      <c r="D16" s="12" t="s">
        <v>25</v>
      </c>
      <c r="E16" s="12" t="s">
        <v>27</v>
      </c>
      <c r="F16" s="12">
        <v>39</v>
      </c>
      <c r="G16" s="16">
        <v>0</v>
      </c>
    </row>
    <row r="17" spans="1:7" x14ac:dyDescent="0.25">
      <c r="A17" s="6">
        <v>12</v>
      </c>
      <c r="B17" s="5" t="s">
        <v>10</v>
      </c>
      <c r="C17" s="6" t="s">
        <v>11</v>
      </c>
      <c r="D17" s="6" t="s">
        <v>19</v>
      </c>
      <c r="E17" s="6" t="s">
        <v>28</v>
      </c>
      <c r="F17" s="6">
        <v>388</v>
      </c>
      <c r="G17" s="26">
        <f>F17*3</f>
        <v>1164</v>
      </c>
    </row>
    <row r="18" spans="1:7" x14ac:dyDescent="0.25">
      <c r="A18" s="12">
        <v>13</v>
      </c>
      <c r="B18" s="5" t="s">
        <v>10</v>
      </c>
      <c r="C18" s="6" t="s">
        <v>11</v>
      </c>
      <c r="D18" s="6" t="s">
        <v>19</v>
      </c>
      <c r="E18" s="6" t="s">
        <v>29</v>
      </c>
      <c r="F18" s="6">
        <v>270</v>
      </c>
      <c r="G18" s="26">
        <f>F18*3</f>
        <v>810</v>
      </c>
    </row>
    <row r="19" spans="1:7" x14ac:dyDescent="0.25">
      <c r="A19" s="12">
        <v>14</v>
      </c>
      <c r="B19" s="12" t="s">
        <v>21</v>
      </c>
      <c r="C19" s="12" t="s">
        <v>11</v>
      </c>
      <c r="D19" s="12" t="s">
        <v>19</v>
      </c>
      <c r="E19" s="12" t="s">
        <v>30</v>
      </c>
      <c r="F19" s="12">
        <v>221</v>
      </c>
      <c r="G19" s="16">
        <v>663</v>
      </c>
    </row>
    <row r="20" spans="1:7" x14ac:dyDescent="0.25">
      <c r="A20" s="12">
        <v>15</v>
      </c>
      <c r="B20" s="20" t="s">
        <v>10</v>
      </c>
      <c r="C20" s="21" t="s">
        <v>11</v>
      </c>
      <c r="D20" s="20" t="s">
        <v>31</v>
      </c>
      <c r="E20" s="22" t="s">
        <v>32</v>
      </c>
      <c r="F20" s="20">
        <v>1</v>
      </c>
      <c r="G20" s="23">
        <f>11*F20</f>
        <v>11</v>
      </c>
    </row>
    <row r="21" spans="1:7" x14ac:dyDescent="0.25">
      <c r="A21" s="12">
        <v>16</v>
      </c>
      <c r="B21" s="20" t="s">
        <v>10</v>
      </c>
      <c r="C21" s="21" t="s">
        <v>11</v>
      </c>
      <c r="D21" s="20" t="s">
        <v>31</v>
      </c>
      <c r="E21" s="22" t="s">
        <v>33</v>
      </c>
      <c r="F21" s="20">
        <v>110</v>
      </c>
      <c r="G21" s="23">
        <f>8.5*F21</f>
        <v>935</v>
      </c>
    </row>
    <row r="22" spans="1:7" x14ac:dyDescent="0.25">
      <c r="A22" s="12">
        <v>17</v>
      </c>
      <c r="B22" s="20" t="s">
        <v>10</v>
      </c>
      <c r="C22" s="21" t="s">
        <v>11</v>
      </c>
      <c r="D22" s="20" t="s">
        <v>31</v>
      </c>
      <c r="E22" s="22" t="s">
        <v>34</v>
      </c>
      <c r="F22" s="20">
        <v>3</v>
      </c>
      <c r="G22" s="23">
        <f>10*F22</f>
        <v>30</v>
      </c>
    </row>
    <row r="23" spans="1:7" x14ac:dyDescent="0.25">
      <c r="A23" s="12">
        <v>18</v>
      </c>
      <c r="B23" s="20" t="s">
        <v>10</v>
      </c>
      <c r="C23" s="21" t="s">
        <v>11</v>
      </c>
      <c r="D23" s="20" t="s">
        <v>31</v>
      </c>
      <c r="E23" s="22" t="s">
        <v>35</v>
      </c>
      <c r="F23" s="20">
        <v>2</v>
      </c>
      <c r="G23" s="23">
        <f>10*F23</f>
        <v>20</v>
      </c>
    </row>
    <row r="24" spans="1:7" x14ac:dyDescent="0.25">
      <c r="A24" s="12">
        <v>19</v>
      </c>
      <c r="B24" s="20" t="s">
        <v>10</v>
      </c>
      <c r="C24" s="21" t="s">
        <v>11</v>
      </c>
      <c r="D24" s="20" t="s">
        <v>31</v>
      </c>
      <c r="E24" s="22" t="s">
        <v>36</v>
      </c>
      <c r="F24" s="20">
        <v>7</v>
      </c>
      <c r="G24" s="23">
        <f>8.5*F24</f>
        <v>59.5</v>
      </c>
    </row>
    <row r="25" spans="1:7" x14ac:dyDescent="0.25">
      <c r="A25" s="12">
        <v>20</v>
      </c>
      <c r="B25" s="20" t="s">
        <v>10</v>
      </c>
      <c r="C25" s="21" t="s">
        <v>11</v>
      </c>
      <c r="D25" s="20" t="s">
        <v>31</v>
      </c>
      <c r="E25" s="22" t="s">
        <v>37</v>
      </c>
      <c r="F25" s="20">
        <v>62</v>
      </c>
      <c r="G25" s="23">
        <f>9.5*F25</f>
        <v>589</v>
      </c>
    </row>
    <row r="26" spans="1:7" x14ac:dyDescent="0.25">
      <c r="A26" s="12">
        <v>21</v>
      </c>
      <c r="B26" s="20" t="s">
        <v>10</v>
      </c>
      <c r="C26" s="21" t="s">
        <v>11</v>
      </c>
      <c r="D26" s="20" t="s">
        <v>31</v>
      </c>
      <c r="E26" s="22" t="s">
        <v>38</v>
      </c>
      <c r="F26" s="20">
        <v>8</v>
      </c>
      <c r="G26" s="23">
        <f>10*F26</f>
        <v>80</v>
      </c>
    </row>
    <row r="27" spans="1:7" x14ac:dyDescent="0.25">
      <c r="A27" s="12">
        <v>22</v>
      </c>
      <c r="B27" s="20" t="s">
        <v>10</v>
      </c>
      <c r="C27" s="21" t="s">
        <v>11</v>
      </c>
      <c r="D27" s="20" t="s">
        <v>31</v>
      </c>
      <c r="E27" s="22" t="s">
        <v>39</v>
      </c>
      <c r="F27" s="20">
        <v>791</v>
      </c>
      <c r="G27" s="23">
        <f>6*F27</f>
        <v>4746</v>
      </c>
    </row>
    <row r="28" spans="1:7" x14ac:dyDescent="0.25">
      <c r="A28" s="12">
        <v>23</v>
      </c>
      <c r="B28" s="20" t="s">
        <v>10</v>
      </c>
      <c r="C28" s="21" t="s">
        <v>11</v>
      </c>
      <c r="D28" s="20" t="s">
        <v>31</v>
      </c>
      <c r="E28" s="22" t="s">
        <v>40</v>
      </c>
      <c r="F28" s="20">
        <v>44</v>
      </c>
      <c r="G28" s="23">
        <f>8*F28</f>
        <v>352</v>
      </c>
    </row>
    <row r="29" spans="1:7" x14ac:dyDescent="0.25">
      <c r="A29" s="6">
        <v>24</v>
      </c>
      <c r="B29" s="20" t="s">
        <v>10</v>
      </c>
      <c r="C29" s="21" t="s">
        <v>11</v>
      </c>
      <c r="D29" s="20" t="s">
        <v>31</v>
      </c>
      <c r="E29" s="22" t="s">
        <v>41</v>
      </c>
      <c r="F29" s="20">
        <v>234</v>
      </c>
      <c r="G29" s="23">
        <f>6*F29</f>
        <v>1404</v>
      </c>
    </row>
    <row r="30" spans="1:7" ht="17.25" customHeight="1" x14ac:dyDescent="0.25">
      <c r="A30" s="12">
        <v>25</v>
      </c>
      <c r="B30" s="20" t="s">
        <v>10</v>
      </c>
      <c r="C30" s="21" t="s">
        <v>11</v>
      </c>
      <c r="D30" s="20" t="s">
        <v>25</v>
      </c>
      <c r="E30" s="22" t="s">
        <v>42</v>
      </c>
      <c r="F30" s="20">
        <v>9</v>
      </c>
      <c r="G30" s="23">
        <f>16*F30</f>
        <v>144</v>
      </c>
    </row>
    <row r="31" spans="1:7" ht="17.25" customHeight="1" x14ac:dyDescent="0.25">
      <c r="A31" s="12">
        <v>26</v>
      </c>
      <c r="B31" s="20" t="s">
        <v>10</v>
      </c>
      <c r="C31" s="21" t="s">
        <v>11</v>
      </c>
      <c r="D31" s="20" t="s">
        <v>25</v>
      </c>
      <c r="E31" s="22" t="s">
        <v>43</v>
      </c>
      <c r="F31" s="20">
        <v>7</v>
      </c>
      <c r="G31" s="23">
        <f>11*F31</f>
        <v>77</v>
      </c>
    </row>
    <row r="32" spans="1:7" ht="17.25" customHeight="1" x14ac:dyDescent="0.25">
      <c r="A32" s="12">
        <v>27</v>
      </c>
      <c r="B32" s="20" t="s">
        <v>10</v>
      </c>
      <c r="C32" s="21" t="s">
        <v>11</v>
      </c>
      <c r="D32" s="20" t="s">
        <v>25</v>
      </c>
      <c r="E32" s="22" t="s">
        <v>44</v>
      </c>
      <c r="F32" s="20">
        <v>1</v>
      </c>
      <c r="G32" s="23">
        <f>11*F32</f>
        <v>11</v>
      </c>
    </row>
    <row r="33" spans="1:7" ht="15.75" customHeight="1" x14ac:dyDescent="0.25">
      <c r="A33" s="12">
        <v>28</v>
      </c>
      <c r="B33" s="20" t="s">
        <v>10</v>
      </c>
      <c r="C33" s="21" t="s">
        <v>11</v>
      </c>
      <c r="D33" s="20" t="s">
        <v>25</v>
      </c>
      <c r="E33" s="22" t="s">
        <v>45</v>
      </c>
      <c r="F33" s="20">
        <v>13</v>
      </c>
      <c r="G33" s="23">
        <f>11*F33</f>
        <v>143</v>
      </c>
    </row>
    <row r="34" spans="1:7" x14ac:dyDescent="0.25">
      <c r="A34" s="12">
        <v>29</v>
      </c>
      <c r="B34" s="20" t="s">
        <v>10</v>
      </c>
      <c r="C34" s="21" t="s">
        <v>11</v>
      </c>
      <c r="D34" s="20" t="s">
        <v>31</v>
      </c>
      <c r="E34" s="22" t="s">
        <v>46</v>
      </c>
      <c r="F34" s="20">
        <v>31</v>
      </c>
      <c r="G34" s="23">
        <f>8.5*F34</f>
        <v>263.5</v>
      </c>
    </row>
    <row r="35" spans="1:7" ht="13.5" customHeight="1" x14ac:dyDescent="0.25">
      <c r="A35" s="12">
        <v>30</v>
      </c>
      <c r="B35" s="20" t="s">
        <v>10</v>
      </c>
      <c r="C35" s="21" t="s">
        <v>11</v>
      </c>
      <c r="D35" s="20" t="s">
        <v>25</v>
      </c>
      <c r="E35" s="22" t="s">
        <v>47</v>
      </c>
      <c r="F35" s="20">
        <v>10</v>
      </c>
      <c r="G35" s="23">
        <f>3*F35</f>
        <v>30</v>
      </c>
    </row>
    <row r="36" spans="1:7" ht="18.75" customHeight="1" x14ac:dyDescent="0.25">
      <c r="A36" s="12">
        <v>31</v>
      </c>
      <c r="B36" s="20" t="s">
        <v>10</v>
      </c>
      <c r="C36" s="21" t="s">
        <v>11</v>
      </c>
      <c r="D36" s="20" t="s">
        <v>31</v>
      </c>
      <c r="E36" s="22" t="s">
        <v>48</v>
      </c>
      <c r="F36" s="20">
        <v>1034</v>
      </c>
      <c r="G36" s="23">
        <f>3*F36</f>
        <v>3102</v>
      </c>
    </row>
    <row r="37" spans="1:7" x14ac:dyDescent="0.25">
      <c r="A37" s="12">
        <v>32</v>
      </c>
      <c r="B37" s="20" t="s">
        <v>10</v>
      </c>
      <c r="C37" s="21" t="s">
        <v>11</v>
      </c>
      <c r="D37" s="20" t="s">
        <v>31</v>
      </c>
      <c r="E37" s="22" t="s">
        <v>49</v>
      </c>
      <c r="F37" s="20">
        <v>20</v>
      </c>
      <c r="G37" s="23">
        <f t="shared" ref="G37:G38" si="2">F37*3</f>
        <v>60</v>
      </c>
    </row>
    <row r="38" spans="1:7" x14ac:dyDescent="0.25">
      <c r="A38" s="12">
        <v>33</v>
      </c>
      <c r="B38" s="20" t="s">
        <v>10</v>
      </c>
      <c r="C38" s="21" t="s">
        <v>11</v>
      </c>
      <c r="D38" s="20" t="s">
        <v>31</v>
      </c>
      <c r="E38" s="22" t="s">
        <v>50</v>
      </c>
      <c r="F38" s="20">
        <v>20</v>
      </c>
      <c r="G38" s="23">
        <f t="shared" si="2"/>
        <v>60</v>
      </c>
    </row>
    <row r="39" spans="1:7" ht="16.5" customHeight="1" x14ac:dyDescent="0.25">
      <c r="A39" s="12">
        <v>34</v>
      </c>
      <c r="B39" s="20" t="s">
        <v>10</v>
      </c>
      <c r="C39" s="21" t="s">
        <v>11</v>
      </c>
      <c r="D39" s="20" t="s">
        <v>19</v>
      </c>
      <c r="E39" s="22" t="s">
        <v>51</v>
      </c>
      <c r="F39" s="20">
        <v>150</v>
      </c>
      <c r="G39" s="23">
        <f>F39*3</f>
        <v>450</v>
      </c>
    </row>
    <row r="40" spans="1:7" ht="17.25" customHeight="1" x14ac:dyDescent="0.25">
      <c r="A40" s="12">
        <v>35</v>
      </c>
      <c r="B40" s="20" t="s">
        <v>10</v>
      </c>
      <c r="C40" s="21" t="s">
        <v>11</v>
      </c>
      <c r="D40" s="20" t="s">
        <v>52</v>
      </c>
      <c r="E40" s="22" t="s">
        <v>53</v>
      </c>
      <c r="F40" s="20">
        <v>50</v>
      </c>
      <c r="G40" s="23">
        <f>F40*3</f>
        <v>150</v>
      </c>
    </row>
    <row r="41" spans="1:7" x14ac:dyDescent="0.25">
      <c r="A41" s="6">
        <v>36</v>
      </c>
      <c r="B41" s="5" t="s">
        <v>10</v>
      </c>
      <c r="C41" s="12" t="s">
        <v>11</v>
      </c>
      <c r="D41" s="12" t="s">
        <v>31</v>
      </c>
      <c r="E41" s="12" t="s">
        <v>54</v>
      </c>
      <c r="F41" s="12">
        <v>20.36</v>
      </c>
      <c r="G41" s="16">
        <f>F41*3</f>
        <v>61.08</v>
      </c>
    </row>
    <row r="42" spans="1:7" x14ac:dyDescent="0.25">
      <c r="A42" s="12">
        <v>37</v>
      </c>
      <c r="B42" s="5" t="s">
        <v>10</v>
      </c>
      <c r="C42" s="12" t="s">
        <v>11</v>
      </c>
      <c r="D42" s="12" t="s">
        <v>31</v>
      </c>
      <c r="E42" s="12" t="s">
        <v>55</v>
      </c>
      <c r="F42" s="12">
        <v>21.24</v>
      </c>
      <c r="G42" s="16">
        <f t="shared" ref="G42:G105" si="3">F42*3</f>
        <v>63.72</v>
      </c>
    </row>
    <row r="43" spans="1:7" x14ac:dyDescent="0.25">
      <c r="A43" s="12">
        <v>38</v>
      </c>
      <c r="B43" s="5" t="s">
        <v>10</v>
      </c>
      <c r="C43" s="12" t="s">
        <v>11</v>
      </c>
      <c r="D43" s="12" t="s">
        <v>31</v>
      </c>
      <c r="E43" s="12" t="s">
        <v>56</v>
      </c>
      <c r="F43" s="12">
        <v>22.25</v>
      </c>
      <c r="G43" s="16">
        <f t="shared" si="3"/>
        <v>66.75</v>
      </c>
    </row>
    <row r="44" spans="1:7" x14ac:dyDescent="0.25">
      <c r="A44" s="12">
        <v>39</v>
      </c>
      <c r="B44" s="5" t="s">
        <v>10</v>
      </c>
      <c r="C44" s="12" t="s">
        <v>11</v>
      </c>
      <c r="D44" s="12" t="s">
        <v>52</v>
      </c>
      <c r="E44" s="12" t="s">
        <v>57</v>
      </c>
      <c r="F44" s="12">
        <v>22.26</v>
      </c>
      <c r="G44" s="16">
        <f t="shared" si="3"/>
        <v>66.78</v>
      </c>
    </row>
    <row r="45" spans="1:7" x14ac:dyDescent="0.25">
      <c r="A45" s="12">
        <v>40</v>
      </c>
      <c r="B45" s="5" t="s">
        <v>10</v>
      </c>
      <c r="C45" s="12" t="s">
        <v>11</v>
      </c>
      <c r="D45" s="12" t="s">
        <v>31</v>
      </c>
      <c r="E45" s="12" t="s">
        <v>58</v>
      </c>
      <c r="F45" s="12">
        <v>181</v>
      </c>
      <c r="G45" s="16">
        <f t="shared" si="3"/>
        <v>543</v>
      </c>
    </row>
    <row r="46" spans="1:7" x14ac:dyDescent="0.25">
      <c r="A46" s="12">
        <v>41</v>
      </c>
      <c r="B46" s="5" t="s">
        <v>10</v>
      </c>
      <c r="C46" s="12" t="s">
        <v>11</v>
      </c>
      <c r="D46" s="12" t="s">
        <v>31</v>
      </c>
      <c r="E46" s="12" t="s">
        <v>59</v>
      </c>
      <c r="F46" s="12">
        <v>23.45</v>
      </c>
      <c r="G46" s="16">
        <f t="shared" si="3"/>
        <v>70.349999999999994</v>
      </c>
    </row>
    <row r="47" spans="1:7" x14ac:dyDescent="0.25">
      <c r="A47" s="12">
        <v>42</v>
      </c>
      <c r="B47" s="5" t="s">
        <v>10</v>
      </c>
      <c r="C47" s="12" t="s">
        <v>11</v>
      </c>
      <c r="D47" s="12" t="s">
        <v>25</v>
      </c>
      <c r="E47" s="12" t="s">
        <v>60</v>
      </c>
      <c r="F47" s="12">
        <v>24.11</v>
      </c>
      <c r="G47" s="16">
        <f t="shared" si="3"/>
        <v>72.33</v>
      </c>
    </row>
    <row r="48" spans="1:7" x14ac:dyDescent="0.25">
      <c r="A48" s="12">
        <v>43</v>
      </c>
      <c r="B48" s="5" t="s">
        <v>10</v>
      </c>
      <c r="C48" s="12" t="s">
        <v>11</v>
      </c>
      <c r="D48" s="12" t="s">
        <v>19</v>
      </c>
      <c r="E48" s="12" t="s">
        <v>61</v>
      </c>
      <c r="F48" s="12">
        <v>25.44</v>
      </c>
      <c r="G48" s="16">
        <f t="shared" si="3"/>
        <v>76.320000000000007</v>
      </c>
    </row>
    <row r="49" spans="1:7" x14ac:dyDescent="0.25">
      <c r="A49" s="12">
        <v>44</v>
      </c>
      <c r="B49" s="5" t="s">
        <v>10</v>
      </c>
      <c r="C49" s="12" t="s">
        <v>11</v>
      </c>
      <c r="D49" s="12" t="s">
        <v>19</v>
      </c>
      <c r="E49" s="12" t="s">
        <v>62</v>
      </c>
      <c r="F49" s="12">
        <v>26.68</v>
      </c>
      <c r="G49" s="16">
        <f t="shared" si="3"/>
        <v>80.039999999999992</v>
      </c>
    </row>
    <row r="50" spans="1:7" x14ac:dyDescent="0.25">
      <c r="A50" s="12">
        <v>45</v>
      </c>
      <c r="B50" s="5" t="s">
        <v>10</v>
      </c>
      <c r="C50" s="12" t="s">
        <v>11</v>
      </c>
      <c r="D50" s="12" t="s">
        <v>12</v>
      </c>
      <c r="E50" s="12" t="s">
        <v>63</v>
      </c>
      <c r="F50" s="12">
        <v>26.73</v>
      </c>
      <c r="G50" s="16">
        <f t="shared" si="3"/>
        <v>80.19</v>
      </c>
    </row>
    <row r="51" spans="1:7" x14ac:dyDescent="0.25">
      <c r="A51" s="12">
        <v>46</v>
      </c>
      <c r="B51" s="5" t="s">
        <v>10</v>
      </c>
      <c r="C51" s="12" t="s">
        <v>11</v>
      </c>
      <c r="D51" s="12" t="s">
        <v>19</v>
      </c>
      <c r="E51" s="12" t="s">
        <v>64</v>
      </c>
      <c r="F51" s="12">
        <v>27.42</v>
      </c>
      <c r="G51" s="16">
        <f t="shared" si="3"/>
        <v>82.26</v>
      </c>
    </row>
    <row r="52" spans="1:7" x14ac:dyDescent="0.25">
      <c r="A52" s="12">
        <v>47</v>
      </c>
      <c r="B52" s="5" t="s">
        <v>10</v>
      </c>
      <c r="C52" s="12" t="s">
        <v>11</v>
      </c>
      <c r="D52" s="12" t="s">
        <v>31</v>
      </c>
      <c r="E52" s="12" t="s">
        <v>65</v>
      </c>
      <c r="F52" s="12">
        <v>31.23</v>
      </c>
      <c r="G52" s="16">
        <f t="shared" si="3"/>
        <v>93.69</v>
      </c>
    </row>
    <row r="53" spans="1:7" x14ac:dyDescent="0.25">
      <c r="A53" s="6">
        <v>48</v>
      </c>
      <c r="B53" s="5" t="s">
        <v>10</v>
      </c>
      <c r="C53" s="12" t="s">
        <v>11</v>
      </c>
      <c r="D53" s="12" t="s">
        <v>31</v>
      </c>
      <c r="E53" s="12" t="s">
        <v>66</v>
      </c>
      <c r="F53" s="12">
        <v>31.85</v>
      </c>
      <c r="G53" s="16">
        <f t="shared" si="3"/>
        <v>95.550000000000011</v>
      </c>
    </row>
    <row r="54" spans="1:7" x14ac:dyDescent="0.25">
      <c r="A54" s="12">
        <v>49</v>
      </c>
      <c r="B54" s="5" t="s">
        <v>10</v>
      </c>
      <c r="C54" s="12" t="s">
        <v>11</v>
      </c>
      <c r="D54" s="12" t="s">
        <v>25</v>
      </c>
      <c r="E54" s="12" t="s">
        <v>67</v>
      </c>
      <c r="F54" s="12">
        <v>33.31</v>
      </c>
      <c r="G54" s="16">
        <f t="shared" si="3"/>
        <v>99.93</v>
      </c>
    </row>
    <row r="55" spans="1:7" x14ac:dyDescent="0.25">
      <c r="A55" s="12">
        <v>50</v>
      </c>
      <c r="B55" s="5" t="s">
        <v>10</v>
      </c>
      <c r="C55" s="12" t="s">
        <v>11</v>
      </c>
      <c r="D55" s="12" t="s">
        <v>31</v>
      </c>
      <c r="E55" s="12" t="s">
        <v>68</v>
      </c>
      <c r="F55" s="12">
        <v>34.08</v>
      </c>
      <c r="G55" s="16">
        <f t="shared" si="3"/>
        <v>102.24</v>
      </c>
    </row>
    <row r="56" spans="1:7" x14ac:dyDescent="0.25">
      <c r="A56" s="12">
        <v>51</v>
      </c>
      <c r="B56" s="5" t="s">
        <v>10</v>
      </c>
      <c r="C56" s="12" t="s">
        <v>11</v>
      </c>
      <c r="D56" s="12" t="s">
        <v>31</v>
      </c>
      <c r="E56" s="12" t="s">
        <v>69</v>
      </c>
      <c r="F56" s="12">
        <v>34.17</v>
      </c>
      <c r="G56" s="16">
        <f t="shared" si="3"/>
        <v>102.51</v>
      </c>
    </row>
    <row r="57" spans="1:7" x14ac:dyDescent="0.25">
      <c r="A57" s="12">
        <v>52</v>
      </c>
      <c r="B57" s="5" t="s">
        <v>10</v>
      </c>
      <c r="C57" s="12" t="s">
        <v>11</v>
      </c>
      <c r="D57" s="12" t="s">
        <v>31</v>
      </c>
      <c r="E57" s="12" t="s">
        <v>70</v>
      </c>
      <c r="F57" s="12">
        <v>35.630000000000003</v>
      </c>
      <c r="G57" s="16">
        <f t="shared" si="3"/>
        <v>106.89000000000001</v>
      </c>
    </row>
    <row r="58" spans="1:7" x14ac:dyDescent="0.25">
      <c r="A58" s="12">
        <v>53</v>
      </c>
      <c r="B58" s="5" t="s">
        <v>10</v>
      </c>
      <c r="C58" s="12" t="s">
        <v>11</v>
      </c>
      <c r="D58" s="12" t="s">
        <v>52</v>
      </c>
      <c r="E58" s="12" t="s">
        <v>71</v>
      </c>
      <c r="F58" s="12">
        <v>329</v>
      </c>
      <c r="G58" s="16">
        <f t="shared" si="3"/>
        <v>987</v>
      </c>
    </row>
    <row r="59" spans="1:7" x14ac:dyDescent="0.25">
      <c r="A59" s="12">
        <v>54</v>
      </c>
      <c r="B59" s="5" t="s">
        <v>10</v>
      </c>
      <c r="C59" s="12" t="s">
        <v>11</v>
      </c>
      <c r="D59" s="12" t="s">
        <v>25</v>
      </c>
      <c r="E59" s="12" t="s">
        <v>72</v>
      </c>
      <c r="F59" s="12">
        <v>36.270000000000003</v>
      </c>
      <c r="G59" s="16">
        <f t="shared" si="3"/>
        <v>108.81</v>
      </c>
    </row>
    <row r="60" spans="1:7" x14ac:dyDescent="0.25">
      <c r="A60" s="12">
        <v>55</v>
      </c>
      <c r="B60" s="5" t="s">
        <v>10</v>
      </c>
      <c r="C60" s="12" t="s">
        <v>11</v>
      </c>
      <c r="D60" s="12" t="s">
        <v>31</v>
      </c>
      <c r="E60" s="12" t="s">
        <v>73</v>
      </c>
      <c r="F60" s="12">
        <v>36.380000000000003</v>
      </c>
      <c r="G60" s="16">
        <f t="shared" si="3"/>
        <v>109.14000000000001</v>
      </c>
    </row>
    <row r="61" spans="1:7" x14ac:dyDescent="0.25">
      <c r="A61" s="12">
        <v>56</v>
      </c>
      <c r="B61" s="5" t="s">
        <v>10</v>
      </c>
      <c r="C61" s="12" t="s">
        <v>11</v>
      </c>
      <c r="D61" s="12" t="s">
        <v>31</v>
      </c>
      <c r="E61" s="12" t="s">
        <v>74</v>
      </c>
      <c r="F61" s="12">
        <v>40.01</v>
      </c>
      <c r="G61" s="16">
        <f t="shared" si="3"/>
        <v>120.03</v>
      </c>
    </row>
    <row r="62" spans="1:7" x14ac:dyDescent="0.25">
      <c r="A62" s="12">
        <v>57</v>
      </c>
      <c r="B62" s="5" t="s">
        <v>10</v>
      </c>
      <c r="C62" s="12" t="s">
        <v>11</v>
      </c>
      <c r="D62" s="12" t="s">
        <v>52</v>
      </c>
      <c r="E62" s="12" t="s">
        <v>75</v>
      </c>
      <c r="F62" s="12">
        <v>192</v>
      </c>
      <c r="G62" s="16">
        <f t="shared" si="3"/>
        <v>576</v>
      </c>
    </row>
    <row r="63" spans="1:7" x14ac:dyDescent="0.25">
      <c r="A63" s="12">
        <v>58</v>
      </c>
      <c r="B63" s="5" t="s">
        <v>10</v>
      </c>
      <c r="C63" s="12" t="s">
        <v>11</v>
      </c>
      <c r="D63" s="12" t="s">
        <v>25</v>
      </c>
      <c r="E63" s="12" t="s">
        <v>76</v>
      </c>
      <c r="F63" s="12">
        <v>55</v>
      </c>
      <c r="G63" s="16">
        <f t="shared" si="3"/>
        <v>165</v>
      </c>
    </row>
    <row r="64" spans="1:7" x14ac:dyDescent="0.25">
      <c r="A64" s="12">
        <v>59</v>
      </c>
      <c r="B64" s="5" t="s">
        <v>10</v>
      </c>
      <c r="C64" s="12" t="s">
        <v>11</v>
      </c>
      <c r="D64" s="12" t="s">
        <v>31</v>
      </c>
      <c r="E64" s="12" t="s">
        <v>77</v>
      </c>
      <c r="F64" s="12">
        <v>58.54</v>
      </c>
      <c r="G64" s="16">
        <f t="shared" si="3"/>
        <v>175.62</v>
      </c>
    </row>
    <row r="65" spans="1:7" x14ac:dyDescent="0.25">
      <c r="A65" s="6">
        <v>60</v>
      </c>
      <c r="B65" s="5" t="s">
        <v>10</v>
      </c>
      <c r="C65" s="12" t="s">
        <v>11</v>
      </c>
      <c r="D65" s="12" t="s">
        <v>31</v>
      </c>
      <c r="E65" s="12" t="s">
        <v>78</v>
      </c>
      <c r="F65" s="12">
        <v>71.91</v>
      </c>
      <c r="G65" s="16">
        <f t="shared" si="3"/>
        <v>215.73</v>
      </c>
    </row>
    <row r="66" spans="1:7" x14ac:dyDescent="0.25">
      <c r="A66" s="12">
        <v>61</v>
      </c>
      <c r="B66" s="5" t="s">
        <v>10</v>
      </c>
      <c r="C66" s="12" t="s">
        <v>11</v>
      </c>
      <c r="D66" s="12" t="s">
        <v>31</v>
      </c>
      <c r="E66" s="12" t="s">
        <v>79</v>
      </c>
      <c r="F66" s="12">
        <v>80.16</v>
      </c>
      <c r="G66" s="16">
        <f t="shared" si="3"/>
        <v>240.48</v>
      </c>
    </row>
    <row r="67" spans="1:7" x14ac:dyDescent="0.25">
      <c r="A67" s="12">
        <v>62</v>
      </c>
      <c r="B67" s="5" t="s">
        <v>10</v>
      </c>
      <c r="C67" s="12" t="s">
        <v>11</v>
      </c>
      <c r="D67" s="12" t="s">
        <v>12</v>
      </c>
      <c r="E67" s="12" t="s">
        <v>80</v>
      </c>
      <c r="F67" s="12">
        <v>83.81</v>
      </c>
      <c r="G67" s="16">
        <f t="shared" si="3"/>
        <v>251.43</v>
      </c>
    </row>
    <row r="68" spans="1:7" x14ac:dyDescent="0.25">
      <c r="A68" s="12">
        <v>63</v>
      </c>
      <c r="B68" s="5" t="s">
        <v>10</v>
      </c>
      <c r="C68" s="12" t="s">
        <v>11</v>
      </c>
      <c r="D68" s="12" t="s">
        <v>31</v>
      </c>
      <c r="E68" s="12" t="s">
        <v>81</v>
      </c>
      <c r="F68" s="12">
        <v>84.59</v>
      </c>
      <c r="G68" s="16">
        <f t="shared" si="3"/>
        <v>253.77</v>
      </c>
    </row>
    <row r="69" spans="1:7" x14ac:dyDescent="0.25">
      <c r="A69" s="12">
        <v>64</v>
      </c>
      <c r="B69" s="5" t="s">
        <v>10</v>
      </c>
      <c r="C69" s="12" t="s">
        <v>11</v>
      </c>
      <c r="D69" s="12" t="s">
        <v>31</v>
      </c>
      <c r="E69" s="12" t="s">
        <v>82</v>
      </c>
      <c r="F69" s="12">
        <v>216</v>
      </c>
      <c r="G69" s="16">
        <f t="shared" si="3"/>
        <v>648</v>
      </c>
    </row>
    <row r="70" spans="1:7" x14ac:dyDescent="0.25">
      <c r="A70" s="12">
        <v>65</v>
      </c>
      <c r="B70" s="5" t="s">
        <v>10</v>
      </c>
      <c r="C70" s="12" t="s">
        <v>11</v>
      </c>
      <c r="D70" s="12" t="s">
        <v>31</v>
      </c>
      <c r="E70" s="12" t="s">
        <v>83</v>
      </c>
      <c r="F70" s="12">
        <v>109.57</v>
      </c>
      <c r="G70" s="16">
        <f t="shared" si="3"/>
        <v>328.71</v>
      </c>
    </row>
    <row r="71" spans="1:7" x14ac:dyDescent="0.25">
      <c r="A71" s="12">
        <v>66</v>
      </c>
      <c r="B71" s="5" t="s">
        <v>10</v>
      </c>
      <c r="C71" s="12" t="s">
        <v>11</v>
      </c>
      <c r="D71" s="12" t="s">
        <v>31</v>
      </c>
      <c r="E71" s="12" t="s">
        <v>84</v>
      </c>
      <c r="F71" s="12">
        <v>122.12</v>
      </c>
      <c r="G71" s="16">
        <f t="shared" si="3"/>
        <v>366.36</v>
      </c>
    </row>
    <row r="72" spans="1:7" x14ac:dyDescent="0.25">
      <c r="A72" s="12">
        <v>67</v>
      </c>
      <c r="B72" s="5" t="s">
        <v>10</v>
      </c>
      <c r="C72" s="12" t="s">
        <v>11</v>
      </c>
      <c r="D72" s="12" t="s">
        <v>52</v>
      </c>
      <c r="E72" s="12" t="s">
        <v>85</v>
      </c>
      <c r="F72" s="12">
        <v>216</v>
      </c>
      <c r="G72" s="16">
        <f t="shared" si="3"/>
        <v>648</v>
      </c>
    </row>
    <row r="73" spans="1:7" x14ac:dyDescent="0.25">
      <c r="A73" s="12">
        <v>68</v>
      </c>
      <c r="B73" s="5" t="s">
        <v>10</v>
      </c>
      <c r="C73" s="12" t="s">
        <v>11</v>
      </c>
      <c r="D73" s="12" t="s">
        <v>31</v>
      </c>
      <c r="E73" s="12" t="s">
        <v>86</v>
      </c>
      <c r="F73" s="12">
        <v>123.32</v>
      </c>
      <c r="G73" s="16">
        <f t="shared" si="3"/>
        <v>369.96</v>
      </c>
    </row>
    <row r="74" spans="1:7" x14ac:dyDescent="0.25">
      <c r="A74" s="12">
        <v>69</v>
      </c>
      <c r="B74" s="5" t="s">
        <v>10</v>
      </c>
      <c r="C74" s="12" t="s">
        <v>11</v>
      </c>
      <c r="D74" s="12" t="s">
        <v>31</v>
      </c>
      <c r="E74" s="12" t="s">
        <v>87</v>
      </c>
      <c r="F74" s="12">
        <v>139.9</v>
      </c>
      <c r="G74" s="16">
        <f t="shared" si="3"/>
        <v>419.70000000000005</v>
      </c>
    </row>
    <row r="75" spans="1:7" x14ac:dyDescent="0.25">
      <c r="A75" s="12">
        <v>70</v>
      </c>
      <c r="B75" s="5" t="s">
        <v>10</v>
      </c>
      <c r="C75" s="12" t="s">
        <v>11</v>
      </c>
      <c r="D75" s="12" t="s">
        <v>52</v>
      </c>
      <c r="E75" s="12" t="s">
        <v>88</v>
      </c>
      <c r="F75" s="12">
        <v>153.82</v>
      </c>
      <c r="G75" s="16">
        <f t="shared" si="3"/>
        <v>461.46</v>
      </c>
    </row>
    <row r="76" spans="1:7" x14ac:dyDescent="0.25">
      <c r="A76" s="12">
        <v>71</v>
      </c>
      <c r="B76" s="5" t="s">
        <v>10</v>
      </c>
      <c r="C76" s="12" t="s">
        <v>11</v>
      </c>
      <c r="D76" s="12" t="s">
        <v>52</v>
      </c>
      <c r="E76" s="12" t="s">
        <v>89</v>
      </c>
      <c r="F76" s="12">
        <v>346</v>
      </c>
      <c r="G76" s="16">
        <f t="shared" si="3"/>
        <v>1038</v>
      </c>
    </row>
    <row r="77" spans="1:7" x14ac:dyDescent="0.25">
      <c r="A77" s="6">
        <v>72</v>
      </c>
      <c r="B77" s="5" t="s">
        <v>10</v>
      </c>
      <c r="C77" s="12" t="s">
        <v>11</v>
      </c>
      <c r="D77" s="12" t="s">
        <v>31</v>
      </c>
      <c r="E77" s="12" t="s">
        <v>90</v>
      </c>
      <c r="F77" s="12">
        <v>181.97</v>
      </c>
      <c r="G77" s="16">
        <f t="shared" si="3"/>
        <v>545.91</v>
      </c>
    </row>
    <row r="78" spans="1:7" x14ac:dyDescent="0.25">
      <c r="A78" s="12">
        <v>73</v>
      </c>
      <c r="B78" s="5" t="s">
        <v>10</v>
      </c>
      <c r="C78" s="12" t="s">
        <v>11</v>
      </c>
      <c r="D78" s="12" t="s">
        <v>31</v>
      </c>
      <c r="E78" s="12" t="s">
        <v>91</v>
      </c>
      <c r="F78" s="12">
        <v>192.69</v>
      </c>
      <c r="G78" s="16">
        <f t="shared" si="3"/>
        <v>578.06999999999994</v>
      </c>
    </row>
    <row r="79" spans="1:7" x14ac:dyDescent="0.25">
      <c r="A79" s="12">
        <v>74</v>
      </c>
      <c r="B79" s="5" t="s">
        <v>10</v>
      </c>
      <c r="C79" s="12" t="s">
        <v>11</v>
      </c>
      <c r="D79" s="12" t="s">
        <v>52</v>
      </c>
      <c r="E79" s="12" t="s">
        <v>92</v>
      </c>
      <c r="F79" s="12">
        <v>194.36</v>
      </c>
      <c r="G79" s="16">
        <f t="shared" si="3"/>
        <v>583.08000000000004</v>
      </c>
    </row>
    <row r="80" spans="1:7" x14ac:dyDescent="0.25">
      <c r="A80" s="12">
        <v>75</v>
      </c>
      <c r="B80" s="5" t="s">
        <v>10</v>
      </c>
      <c r="C80" s="12" t="s">
        <v>11</v>
      </c>
      <c r="D80" s="12" t="s">
        <v>31</v>
      </c>
      <c r="E80" s="12" t="s">
        <v>93</v>
      </c>
      <c r="F80" s="12">
        <v>210.31</v>
      </c>
      <c r="G80" s="16">
        <f t="shared" si="3"/>
        <v>630.93000000000006</v>
      </c>
    </row>
    <row r="81" spans="1:7" x14ac:dyDescent="0.25">
      <c r="A81" s="12">
        <v>76</v>
      </c>
      <c r="B81" s="5" t="s">
        <v>10</v>
      </c>
      <c r="C81" s="12" t="s">
        <v>11</v>
      </c>
      <c r="D81" s="12" t="s">
        <v>31</v>
      </c>
      <c r="E81" s="12" t="s">
        <v>94</v>
      </c>
      <c r="F81" s="12">
        <v>218.3</v>
      </c>
      <c r="G81" s="16">
        <f t="shared" si="3"/>
        <v>654.90000000000009</v>
      </c>
    </row>
    <row r="82" spans="1:7" x14ac:dyDescent="0.25">
      <c r="A82" s="12">
        <v>77</v>
      </c>
      <c r="B82" s="5" t="s">
        <v>10</v>
      </c>
      <c r="C82" s="12" t="s">
        <v>11</v>
      </c>
      <c r="D82" s="12" t="s">
        <v>31</v>
      </c>
      <c r="E82" s="12" t="s">
        <v>95</v>
      </c>
      <c r="F82" s="12">
        <v>222.2</v>
      </c>
      <c r="G82" s="16">
        <f t="shared" si="3"/>
        <v>666.59999999999991</v>
      </c>
    </row>
    <row r="83" spans="1:7" x14ac:dyDescent="0.25">
      <c r="A83" s="12">
        <v>78</v>
      </c>
      <c r="B83" s="5" t="s">
        <v>10</v>
      </c>
      <c r="C83" s="12" t="s">
        <v>11</v>
      </c>
      <c r="D83" s="12" t="s">
        <v>52</v>
      </c>
      <c r="E83" s="12" t="s">
        <v>96</v>
      </c>
      <c r="F83" s="12">
        <v>253.05</v>
      </c>
      <c r="G83" s="16">
        <f t="shared" si="3"/>
        <v>759.15000000000009</v>
      </c>
    </row>
    <row r="84" spans="1:7" x14ac:dyDescent="0.25">
      <c r="A84" s="12">
        <v>79</v>
      </c>
      <c r="B84" s="5" t="s">
        <v>10</v>
      </c>
      <c r="C84" s="12" t="s">
        <v>11</v>
      </c>
      <c r="D84" s="12" t="s">
        <v>19</v>
      </c>
      <c r="E84" s="12" t="s">
        <v>97</v>
      </c>
      <c r="F84" s="12">
        <v>262.83999999999997</v>
      </c>
      <c r="G84" s="16">
        <f t="shared" si="3"/>
        <v>788.52</v>
      </c>
    </row>
    <row r="85" spans="1:7" x14ac:dyDescent="0.25">
      <c r="A85" s="12">
        <v>80</v>
      </c>
      <c r="B85" s="5" t="s">
        <v>10</v>
      </c>
      <c r="C85" s="12" t="s">
        <v>11</v>
      </c>
      <c r="D85" s="12" t="s">
        <v>31</v>
      </c>
      <c r="E85" s="12" t="s">
        <v>98</v>
      </c>
      <c r="F85" s="12">
        <v>266.33</v>
      </c>
      <c r="G85" s="16">
        <f t="shared" si="3"/>
        <v>798.99</v>
      </c>
    </row>
    <row r="86" spans="1:7" x14ac:dyDescent="0.25">
      <c r="A86" s="12">
        <v>81</v>
      </c>
      <c r="B86" s="5" t="s">
        <v>10</v>
      </c>
      <c r="C86" s="12" t="s">
        <v>11</v>
      </c>
      <c r="D86" s="12" t="s">
        <v>19</v>
      </c>
      <c r="E86" s="12" t="s">
        <v>99</v>
      </c>
      <c r="F86" s="12">
        <v>456</v>
      </c>
      <c r="G86" s="16">
        <f t="shared" si="3"/>
        <v>1368</v>
      </c>
    </row>
    <row r="87" spans="1:7" x14ac:dyDescent="0.25">
      <c r="A87" s="12">
        <v>82</v>
      </c>
      <c r="B87" s="5" t="s">
        <v>10</v>
      </c>
      <c r="C87" s="12" t="s">
        <v>11</v>
      </c>
      <c r="D87" s="12" t="s">
        <v>31</v>
      </c>
      <c r="E87" s="12" t="s">
        <v>100</v>
      </c>
      <c r="F87" s="12">
        <v>338.2</v>
      </c>
      <c r="G87" s="16">
        <f t="shared" si="3"/>
        <v>1014.5999999999999</v>
      </c>
    </row>
    <row r="88" spans="1:7" x14ac:dyDescent="0.25">
      <c r="A88" s="12">
        <v>83</v>
      </c>
      <c r="B88" s="5" t="s">
        <v>10</v>
      </c>
      <c r="C88" s="12" t="s">
        <v>11</v>
      </c>
      <c r="D88" s="6" t="s">
        <v>101</v>
      </c>
      <c r="E88" s="6" t="s">
        <v>102</v>
      </c>
      <c r="F88" s="34">
        <v>180</v>
      </c>
      <c r="G88" s="26">
        <f t="shared" si="3"/>
        <v>540</v>
      </c>
    </row>
    <row r="89" spans="1:7" x14ac:dyDescent="0.25">
      <c r="A89" s="6">
        <v>84</v>
      </c>
      <c r="B89" s="5" t="s">
        <v>10</v>
      </c>
      <c r="C89" s="12" t="s">
        <v>11</v>
      </c>
      <c r="D89" s="6" t="s">
        <v>101</v>
      </c>
      <c r="E89" s="6" t="s">
        <v>103</v>
      </c>
      <c r="F89" s="34">
        <v>30</v>
      </c>
      <c r="G89" s="26">
        <f t="shared" si="3"/>
        <v>90</v>
      </c>
    </row>
    <row r="90" spans="1:7" x14ac:dyDescent="0.25">
      <c r="A90" s="12">
        <v>85</v>
      </c>
      <c r="B90" s="5" t="s">
        <v>10</v>
      </c>
      <c r="C90" s="12" t="s">
        <v>11</v>
      </c>
      <c r="D90" s="6" t="s">
        <v>101</v>
      </c>
      <c r="E90" s="6" t="s">
        <v>104</v>
      </c>
      <c r="F90" s="34">
        <v>80</v>
      </c>
      <c r="G90" s="26">
        <f t="shared" si="3"/>
        <v>240</v>
      </c>
    </row>
    <row r="91" spans="1:7" x14ac:dyDescent="0.25">
      <c r="A91" s="12">
        <v>86</v>
      </c>
      <c r="B91" s="5" t="s">
        <v>10</v>
      </c>
      <c r="C91" s="12" t="s">
        <v>11</v>
      </c>
      <c r="D91" s="6" t="s">
        <v>101</v>
      </c>
      <c r="E91" s="6" t="s">
        <v>105</v>
      </c>
      <c r="F91" s="34">
        <v>15</v>
      </c>
      <c r="G91" s="26">
        <f t="shared" si="3"/>
        <v>45</v>
      </c>
    </row>
    <row r="92" spans="1:7" x14ac:dyDescent="0.25">
      <c r="A92" s="12">
        <v>87</v>
      </c>
      <c r="B92" s="5" t="s">
        <v>10</v>
      </c>
      <c r="C92" s="12" t="s">
        <v>11</v>
      </c>
      <c r="D92" s="6" t="s">
        <v>101</v>
      </c>
      <c r="E92" s="6" t="s">
        <v>106</v>
      </c>
      <c r="F92" s="34">
        <v>89</v>
      </c>
      <c r="G92" s="26">
        <f t="shared" si="3"/>
        <v>267</v>
      </c>
    </row>
    <row r="93" spans="1:7" x14ac:dyDescent="0.25">
      <c r="A93" s="12">
        <v>88</v>
      </c>
      <c r="B93" s="5" t="s">
        <v>10</v>
      </c>
      <c r="C93" s="12" t="s">
        <v>11</v>
      </c>
      <c r="D93" s="6" t="s">
        <v>101</v>
      </c>
      <c r="E93" s="6" t="s">
        <v>107</v>
      </c>
      <c r="F93" s="34">
        <v>5</v>
      </c>
      <c r="G93" s="26">
        <f t="shared" si="3"/>
        <v>15</v>
      </c>
    </row>
    <row r="94" spans="1:7" x14ac:dyDescent="0.25">
      <c r="A94" s="12">
        <v>89</v>
      </c>
      <c r="B94" s="5" t="s">
        <v>10</v>
      </c>
      <c r="C94" s="12" t="s">
        <v>11</v>
      </c>
      <c r="D94" s="6" t="s">
        <v>101</v>
      </c>
      <c r="E94" s="6" t="s">
        <v>108</v>
      </c>
      <c r="F94" s="34">
        <v>1450</v>
      </c>
      <c r="G94" s="26">
        <f t="shared" si="3"/>
        <v>4350</v>
      </c>
    </row>
    <row r="95" spans="1:7" x14ac:dyDescent="0.25">
      <c r="A95" s="12">
        <v>90</v>
      </c>
      <c r="B95" s="5" t="s">
        <v>10</v>
      </c>
      <c r="C95" s="12" t="s">
        <v>11</v>
      </c>
      <c r="D95" s="6" t="s">
        <v>101</v>
      </c>
      <c r="E95" s="6" t="s">
        <v>109</v>
      </c>
      <c r="F95" s="34">
        <v>60</v>
      </c>
      <c r="G95" s="26">
        <f t="shared" si="3"/>
        <v>180</v>
      </c>
    </row>
    <row r="96" spans="1:7" x14ac:dyDescent="0.25">
      <c r="A96" s="12">
        <v>91</v>
      </c>
      <c r="B96" s="5" t="s">
        <v>10</v>
      </c>
      <c r="C96" s="12" t="s">
        <v>11</v>
      </c>
      <c r="D96" s="6" t="s">
        <v>101</v>
      </c>
      <c r="E96" s="6" t="s">
        <v>110</v>
      </c>
      <c r="F96" s="34">
        <v>55</v>
      </c>
      <c r="G96" s="26">
        <f t="shared" si="3"/>
        <v>165</v>
      </c>
    </row>
    <row r="97" spans="1:7" x14ac:dyDescent="0.25">
      <c r="A97" s="12">
        <v>92</v>
      </c>
      <c r="B97" s="5" t="s">
        <v>10</v>
      </c>
      <c r="C97" s="12" t="s">
        <v>11</v>
      </c>
      <c r="D97" s="6" t="s">
        <v>101</v>
      </c>
      <c r="E97" s="6" t="s">
        <v>111</v>
      </c>
      <c r="F97" s="34">
        <v>750</v>
      </c>
      <c r="G97" s="26">
        <f t="shared" si="3"/>
        <v>2250</v>
      </c>
    </row>
    <row r="98" spans="1:7" x14ac:dyDescent="0.25">
      <c r="A98" s="12">
        <v>93</v>
      </c>
      <c r="B98" s="5" t="s">
        <v>10</v>
      </c>
      <c r="C98" s="12" t="s">
        <v>11</v>
      </c>
      <c r="D98" s="6" t="s">
        <v>101</v>
      </c>
      <c r="E98" s="6" t="s">
        <v>112</v>
      </c>
      <c r="F98" s="34">
        <v>36</v>
      </c>
      <c r="G98" s="26">
        <f t="shared" si="3"/>
        <v>108</v>
      </c>
    </row>
    <row r="99" spans="1:7" x14ac:dyDescent="0.25">
      <c r="A99" s="12">
        <v>94</v>
      </c>
      <c r="B99" s="5" t="s">
        <v>10</v>
      </c>
      <c r="C99" s="12" t="s">
        <v>11</v>
      </c>
      <c r="D99" s="6" t="s">
        <v>101</v>
      </c>
      <c r="E99" s="6" t="s">
        <v>113</v>
      </c>
      <c r="F99" s="34">
        <v>150</v>
      </c>
      <c r="G99" s="26">
        <f t="shared" si="3"/>
        <v>450</v>
      </c>
    </row>
    <row r="100" spans="1:7" x14ac:dyDescent="0.25">
      <c r="A100" s="12">
        <v>95</v>
      </c>
      <c r="B100" s="5" t="s">
        <v>10</v>
      </c>
      <c r="C100" s="12" t="s">
        <v>11</v>
      </c>
      <c r="D100" s="12" t="s">
        <v>101</v>
      </c>
      <c r="E100" s="12" t="s">
        <v>114</v>
      </c>
      <c r="F100" s="12">
        <v>90</v>
      </c>
      <c r="G100" s="16">
        <f t="shared" si="3"/>
        <v>270</v>
      </c>
    </row>
    <row r="101" spans="1:7" x14ac:dyDescent="0.25">
      <c r="A101" s="6">
        <v>96</v>
      </c>
      <c r="B101" s="5" t="s">
        <v>10</v>
      </c>
      <c r="C101" s="12" t="s">
        <v>11</v>
      </c>
      <c r="D101" s="12" t="s">
        <v>101</v>
      </c>
      <c r="E101" s="12">
        <v>423</v>
      </c>
      <c r="F101" s="12">
        <v>270</v>
      </c>
      <c r="G101" s="16">
        <f t="shared" si="3"/>
        <v>810</v>
      </c>
    </row>
    <row r="102" spans="1:7" x14ac:dyDescent="0.25">
      <c r="A102" s="12">
        <v>97</v>
      </c>
      <c r="B102" s="5" t="s">
        <v>10</v>
      </c>
      <c r="C102" s="12" t="s">
        <v>11</v>
      </c>
      <c r="D102" s="12" t="s">
        <v>25</v>
      </c>
      <c r="E102" s="12" t="s">
        <v>115</v>
      </c>
      <c r="F102" s="12">
        <v>280</v>
      </c>
      <c r="G102" s="16">
        <f t="shared" si="3"/>
        <v>840</v>
      </c>
    </row>
    <row r="103" spans="1:7" x14ac:dyDescent="0.25">
      <c r="A103" s="12">
        <v>98</v>
      </c>
      <c r="B103" s="5" t="s">
        <v>10</v>
      </c>
      <c r="C103" s="12" t="s">
        <v>11</v>
      </c>
      <c r="D103" s="12" t="s">
        <v>25</v>
      </c>
      <c r="E103" s="12">
        <v>2899</v>
      </c>
      <c r="F103" s="12">
        <v>36</v>
      </c>
      <c r="G103" s="16">
        <f t="shared" si="3"/>
        <v>108</v>
      </c>
    </row>
    <row r="104" spans="1:7" x14ac:dyDescent="0.25">
      <c r="A104" s="12">
        <v>99</v>
      </c>
      <c r="B104" s="5" t="s">
        <v>10</v>
      </c>
      <c r="C104" s="12" t="s">
        <v>11</v>
      </c>
      <c r="D104" s="12" t="s">
        <v>25</v>
      </c>
      <c r="E104" s="12" t="s">
        <v>116</v>
      </c>
      <c r="F104" s="12">
        <v>20</v>
      </c>
      <c r="G104" s="16">
        <f t="shared" si="3"/>
        <v>60</v>
      </c>
    </row>
    <row r="105" spans="1:7" x14ac:dyDescent="0.25">
      <c r="A105" s="12">
        <v>100</v>
      </c>
      <c r="B105" s="5" t="s">
        <v>10</v>
      </c>
      <c r="C105" s="12" t="s">
        <v>11</v>
      </c>
      <c r="D105" s="12" t="s">
        <v>25</v>
      </c>
      <c r="E105" s="12" t="s">
        <v>117</v>
      </c>
      <c r="F105" s="12">
        <v>30</v>
      </c>
      <c r="G105" s="16">
        <f t="shared" si="3"/>
        <v>90</v>
      </c>
    </row>
    <row r="106" spans="1:7" x14ac:dyDescent="0.25">
      <c r="A106" s="12">
        <v>101</v>
      </c>
      <c r="B106" s="5" t="s">
        <v>10</v>
      </c>
      <c r="C106" s="12" t="s">
        <v>11</v>
      </c>
      <c r="D106" s="12" t="s">
        <v>25</v>
      </c>
      <c r="E106" s="12">
        <v>2911</v>
      </c>
      <c r="F106" s="12">
        <v>80</v>
      </c>
      <c r="G106" s="16">
        <f t="shared" ref="G106:G169" si="4">F106*3</f>
        <v>240</v>
      </c>
    </row>
    <row r="107" spans="1:7" x14ac:dyDescent="0.25">
      <c r="A107" s="12">
        <v>102</v>
      </c>
      <c r="B107" s="5" t="s">
        <v>10</v>
      </c>
      <c r="C107" s="12" t="s">
        <v>11</v>
      </c>
      <c r="D107" s="12" t="s">
        <v>25</v>
      </c>
      <c r="E107" s="12" t="s">
        <v>118</v>
      </c>
      <c r="F107" s="12">
        <v>60</v>
      </c>
      <c r="G107" s="16">
        <f t="shared" si="4"/>
        <v>180</v>
      </c>
    </row>
    <row r="108" spans="1:7" x14ac:dyDescent="0.25">
      <c r="A108" s="12">
        <v>103</v>
      </c>
      <c r="B108" s="5" t="s">
        <v>10</v>
      </c>
      <c r="C108" s="12" t="s">
        <v>11</v>
      </c>
      <c r="D108" s="12" t="s">
        <v>25</v>
      </c>
      <c r="E108" s="12" t="s">
        <v>119</v>
      </c>
      <c r="F108" s="25">
        <v>5.92</v>
      </c>
      <c r="G108" s="16">
        <f t="shared" si="4"/>
        <v>17.759999999999998</v>
      </c>
    </row>
    <row r="109" spans="1:7" x14ac:dyDescent="0.25">
      <c r="A109" s="12">
        <v>104</v>
      </c>
      <c r="B109" s="5" t="s">
        <v>10</v>
      </c>
      <c r="C109" s="12" t="s">
        <v>11</v>
      </c>
      <c r="D109" s="12" t="s">
        <v>25</v>
      </c>
      <c r="E109" s="12" t="s">
        <v>120</v>
      </c>
      <c r="F109" s="25">
        <v>4650</v>
      </c>
      <c r="G109" s="16">
        <f t="shared" si="4"/>
        <v>13950</v>
      </c>
    </row>
    <row r="110" spans="1:7" x14ac:dyDescent="0.25">
      <c r="A110" s="12">
        <v>105</v>
      </c>
      <c r="B110" s="5" t="s">
        <v>10</v>
      </c>
      <c r="C110" s="12" t="s">
        <v>11</v>
      </c>
      <c r="D110" s="12" t="s">
        <v>25</v>
      </c>
      <c r="E110" s="12" t="s">
        <v>121</v>
      </c>
      <c r="F110" s="25">
        <v>10.26</v>
      </c>
      <c r="G110" s="16">
        <f t="shared" si="4"/>
        <v>30.78</v>
      </c>
    </row>
    <row r="111" spans="1:7" x14ac:dyDescent="0.25">
      <c r="A111" s="12">
        <v>106</v>
      </c>
      <c r="B111" s="5" t="s">
        <v>10</v>
      </c>
      <c r="C111" s="12" t="s">
        <v>11</v>
      </c>
      <c r="D111" s="12" t="s">
        <v>25</v>
      </c>
      <c r="E111" s="12" t="s">
        <v>122</v>
      </c>
      <c r="F111" s="25">
        <v>12.3</v>
      </c>
      <c r="G111" s="16">
        <f t="shared" si="4"/>
        <v>36.900000000000006</v>
      </c>
    </row>
    <row r="112" spans="1:7" x14ac:dyDescent="0.25">
      <c r="A112" s="12">
        <v>107</v>
      </c>
      <c r="B112" s="5" t="s">
        <v>10</v>
      </c>
      <c r="C112" s="12" t="s">
        <v>11</v>
      </c>
      <c r="D112" s="12" t="s">
        <v>25</v>
      </c>
      <c r="E112" s="12" t="s">
        <v>123</v>
      </c>
      <c r="F112" s="25">
        <v>32.49</v>
      </c>
      <c r="G112" s="16">
        <f t="shared" si="4"/>
        <v>97.47</v>
      </c>
    </row>
    <row r="113" spans="1:7" x14ac:dyDescent="0.25">
      <c r="A113" s="6">
        <v>108</v>
      </c>
      <c r="B113" s="5" t="s">
        <v>10</v>
      </c>
      <c r="C113" s="12" t="s">
        <v>11</v>
      </c>
      <c r="D113" s="12" t="s">
        <v>25</v>
      </c>
      <c r="E113" s="12" t="s">
        <v>124</v>
      </c>
      <c r="F113" s="25">
        <v>42.45</v>
      </c>
      <c r="G113" s="16">
        <f t="shared" si="4"/>
        <v>127.35000000000001</v>
      </c>
    </row>
    <row r="114" spans="1:7" x14ac:dyDescent="0.25">
      <c r="A114" s="12">
        <v>109</v>
      </c>
      <c r="B114" s="5" t="s">
        <v>10</v>
      </c>
      <c r="C114" s="12" t="s">
        <v>11</v>
      </c>
      <c r="D114" s="12" t="s">
        <v>25</v>
      </c>
      <c r="E114" s="12" t="s">
        <v>125</v>
      </c>
      <c r="F114" s="25">
        <v>33.56</v>
      </c>
      <c r="G114" s="16">
        <f t="shared" si="4"/>
        <v>100.68</v>
      </c>
    </row>
    <row r="115" spans="1:7" x14ac:dyDescent="0.25">
      <c r="A115" s="12">
        <v>110</v>
      </c>
      <c r="B115" s="5" t="s">
        <v>10</v>
      </c>
      <c r="C115" s="12" t="s">
        <v>11</v>
      </c>
      <c r="D115" s="12" t="s">
        <v>25</v>
      </c>
      <c r="E115" s="12" t="s">
        <v>126</v>
      </c>
      <c r="F115" s="25">
        <v>62.58</v>
      </c>
      <c r="G115" s="16">
        <f t="shared" si="4"/>
        <v>187.74</v>
      </c>
    </row>
    <row r="116" spans="1:7" x14ac:dyDescent="0.25">
      <c r="A116" s="12">
        <v>111</v>
      </c>
      <c r="B116" s="5" t="s">
        <v>10</v>
      </c>
      <c r="C116" s="12" t="s">
        <v>11</v>
      </c>
      <c r="D116" s="12" t="s">
        <v>25</v>
      </c>
      <c r="E116" s="12" t="s">
        <v>127</v>
      </c>
      <c r="F116" s="25">
        <v>12</v>
      </c>
      <c r="G116" s="16">
        <f t="shared" si="4"/>
        <v>36</v>
      </c>
    </row>
    <row r="117" spans="1:7" x14ac:dyDescent="0.25">
      <c r="A117" s="12">
        <v>112</v>
      </c>
      <c r="B117" s="5" t="s">
        <v>10</v>
      </c>
      <c r="C117" s="12" t="s">
        <v>11</v>
      </c>
      <c r="D117" s="12" t="s">
        <v>25</v>
      </c>
      <c r="E117" s="12" t="s">
        <v>128</v>
      </c>
      <c r="F117" s="25">
        <v>24.6</v>
      </c>
      <c r="G117" s="16">
        <f t="shared" si="4"/>
        <v>73.800000000000011</v>
      </c>
    </row>
    <row r="118" spans="1:7" x14ac:dyDescent="0.25">
      <c r="A118" s="12">
        <v>113</v>
      </c>
      <c r="B118" s="5" t="s">
        <v>10</v>
      </c>
      <c r="C118" s="12" t="s">
        <v>11</v>
      </c>
      <c r="D118" s="12" t="s">
        <v>25</v>
      </c>
      <c r="E118" s="12" t="s">
        <v>129</v>
      </c>
      <c r="F118" s="25">
        <v>11.83</v>
      </c>
      <c r="G118" s="16">
        <f t="shared" si="4"/>
        <v>35.49</v>
      </c>
    </row>
    <row r="119" spans="1:7" x14ac:dyDescent="0.25">
      <c r="A119" s="12">
        <v>114</v>
      </c>
      <c r="B119" s="5" t="s">
        <v>10</v>
      </c>
      <c r="C119" s="12" t="s">
        <v>11</v>
      </c>
      <c r="D119" s="12" t="s">
        <v>25</v>
      </c>
      <c r="E119" s="12" t="s">
        <v>130</v>
      </c>
      <c r="F119" s="25">
        <v>54.67</v>
      </c>
      <c r="G119" s="16">
        <f t="shared" si="4"/>
        <v>164.01</v>
      </c>
    </row>
    <row r="120" spans="1:7" x14ac:dyDescent="0.25">
      <c r="A120" s="12">
        <v>115</v>
      </c>
      <c r="B120" s="5" t="s">
        <v>10</v>
      </c>
      <c r="C120" s="12" t="s">
        <v>11</v>
      </c>
      <c r="D120" s="12" t="s">
        <v>25</v>
      </c>
      <c r="E120" s="12" t="s">
        <v>131</v>
      </c>
      <c r="F120" s="25">
        <v>6.35</v>
      </c>
      <c r="G120" s="16">
        <f t="shared" si="4"/>
        <v>19.049999999999997</v>
      </c>
    </row>
    <row r="121" spans="1:7" x14ac:dyDescent="0.25">
      <c r="A121" s="12">
        <v>116</v>
      </c>
      <c r="B121" s="5" t="s">
        <v>10</v>
      </c>
      <c r="C121" s="12" t="s">
        <v>11</v>
      </c>
      <c r="D121" s="12" t="s">
        <v>25</v>
      </c>
      <c r="E121" s="12" t="s">
        <v>132</v>
      </c>
      <c r="F121" s="25">
        <v>15.78</v>
      </c>
      <c r="G121" s="16">
        <f t="shared" si="4"/>
        <v>47.339999999999996</v>
      </c>
    </row>
    <row r="122" spans="1:7" x14ac:dyDescent="0.25">
      <c r="A122" s="12">
        <v>117</v>
      </c>
      <c r="B122" s="5" t="s">
        <v>10</v>
      </c>
      <c r="C122" s="12" t="s">
        <v>11</v>
      </c>
      <c r="D122" s="12" t="s">
        <v>25</v>
      </c>
      <c r="E122" s="12" t="s">
        <v>133</v>
      </c>
      <c r="F122" s="25">
        <v>1.98</v>
      </c>
      <c r="G122" s="16">
        <f t="shared" si="4"/>
        <v>5.9399999999999995</v>
      </c>
    </row>
    <row r="123" spans="1:7" x14ac:dyDescent="0.25">
      <c r="A123" s="12">
        <v>118</v>
      </c>
      <c r="B123" s="5" t="s">
        <v>10</v>
      </c>
      <c r="C123" s="12" t="s">
        <v>11</v>
      </c>
      <c r="D123" s="12" t="s">
        <v>25</v>
      </c>
      <c r="E123" s="12" t="s">
        <v>134</v>
      </c>
      <c r="F123" s="25">
        <v>58.61</v>
      </c>
      <c r="G123" s="16">
        <f t="shared" si="4"/>
        <v>175.82999999999998</v>
      </c>
    </row>
    <row r="124" spans="1:7" x14ac:dyDescent="0.25">
      <c r="A124" s="12">
        <v>119</v>
      </c>
      <c r="B124" s="5" t="s">
        <v>10</v>
      </c>
      <c r="C124" s="12" t="s">
        <v>11</v>
      </c>
      <c r="D124" s="12" t="s">
        <v>25</v>
      </c>
      <c r="E124" s="12" t="s">
        <v>135</v>
      </c>
      <c r="F124" s="25">
        <v>159.63999999999999</v>
      </c>
      <c r="G124" s="16">
        <f t="shared" si="4"/>
        <v>478.91999999999996</v>
      </c>
    </row>
    <row r="125" spans="1:7" x14ac:dyDescent="0.25">
      <c r="A125" s="6">
        <v>120</v>
      </c>
      <c r="B125" s="5" t="s">
        <v>10</v>
      </c>
      <c r="C125" s="12" t="s">
        <v>11</v>
      </c>
      <c r="D125" s="12" t="s">
        <v>25</v>
      </c>
      <c r="E125" s="12" t="s">
        <v>136</v>
      </c>
      <c r="F125" s="25">
        <v>180.35</v>
      </c>
      <c r="G125" s="16">
        <f t="shared" si="4"/>
        <v>541.04999999999995</v>
      </c>
    </row>
    <row r="126" spans="1:7" x14ac:dyDescent="0.25">
      <c r="A126" s="12">
        <v>121</v>
      </c>
      <c r="B126" s="5" t="s">
        <v>10</v>
      </c>
      <c r="C126" s="12" t="s">
        <v>11</v>
      </c>
      <c r="D126" s="12" t="s">
        <v>25</v>
      </c>
      <c r="E126" s="12" t="s">
        <v>137</v>
      </c>
      <c r="F126" s="25">
        <v>7.28</v>
      </c>
      <c r="G126" s="16">
        <f t="shared" si="4"/>
        <v>21.84</v>
      </c>
    </row>
    <row r="127" spans="1:7" x14ac:dyDescent="0.25">
      <c r="A127" s="12">
        <v>122</v>
      </c>
      <c r="B127" s="5" t="s">
        <v>10</v>
      </c>
      <c r="C127" s="12" t="s">
        <v>11</v>
      </c>
      <c r="D127" s="12" t="s">
        <v>25</v>
      </c>
      <c r="E127" s="12" t="s">
        <v>138</v>
      </c>
      <c r="F127" s="25">
        <v>0.62</v>
      </c>
      <c r="G127" s="16">
        <f t="shared" si="4"/>
        <v>1.8599999999999999</v>
      </c>
    </row>
    <row r="128" spans="1:7" x14ac:dyDescent="0.25">
      <c r="A128" s="12">
        <v>123</v>
      </c>
      <c r="B128" s="5" t="s">
        <v>10</v>
      </c>
      <c r="C128" s="12" t="s">
        <v>11</v>
      </c>
      <c r="D128" s="12" t="s">
        <v>25</v>
      </c>
      <c r="E128" s="12" t="s">
        <v>139</v>
      </c>
      <c r="F128" s="25">
        <v>6.73</v>
      </c>
      <c r="G128" s="16">
        <f t="shared" si="4"/>
        <v>20.190000000000001</v>
      </c>
    </row>
    <row r="129" spans="1:7" x14ac:dyDescent="0.25">
      <c r="A129" s="12">
        <v>124</v>
      </c>
      <c r="B129" s="5" t="s">
        <v>10</v>
      </c>
      <c r="C129" s="12" t="s">
        <v>11</v>
      </c>
      <c r="D129" s="12" t="s">
        <v>25</v>
      </c>
      <c r="E129" s="12" t="s">
        <v>140</v>
      </c>
      <c r="F129" s="25">
        <v>77.680000000000007</v>
      </c>
      <c r="G129" s="16">
        <f t="shared" si="4"/>
        <v>233.04000000000002</v>
      </c>
    </row>
    <row r="130" spans="1:7" x14ac:dyDescent="0.25">
      <c r="A130" s="12">
        <v>125</v>
      </c>
      <c r="B130" s="5" t="s">
        <v>10</v>
      </c>
      <c r="C130" s="12" t="s">
        <v>11</v>
      </c>
      <c r="D130" s="12" t="s">
        <v>25</v>
      </c>
      <c r="E130" s="12" t="s">
        <v>141</v>
      </c>
      <c r="F130" s="25">
        <v>17.649999999999999</v>
      </c>
      <c r="G130" s="16">
        <f t="shared" si="4"/>
        <v>52.949999999999996</v>
      </c>
    </row>
    <row r="131" spans="1:7" x14ac:dyDescent="0.25">
      <c r="A131" s="12">
        <v>126</v>
      </c>
      <c r="B131" s="5" t="s">
        <v>10</v>
      </c>
      <c r="C131" s="12" t="s">
        <v>11</v>
      </c>
      <c r="D131" s="12" t="s">
        <v>25</v>
      </c>
      <c r="E131" s="12" t="s">
        <v>142</v>
      </c>
      <c r="F131" s="25">
        <v>51.91</v>
      </c>
      <c r="G131" s="16">
        <f t="shared" si="4"/>
        <v>155.72999999999999</v>
      </c>
    </row>
    <row r="132" spans="1:7" x14ac:dyDescent="0.25">
      <c r="A132" s="12">
        <v>127</v>
      </c>
      <c r="B132" s="5" t="s">
        <v>10</v>
      </c>
      <c r="C132" s="12" t="s">
        <v>11</v>
      </c>
      <c r="D132" s="12" t="s">
        <v>25</v>
      </c>
      <c r="E132" s="12" t="s">
        <v>143</v>
      </c>
      <c r="F132" s="25">
        <v>0.22</v>
      </c>
      <c r="G132" s="16">
        <f t="shared" si="4"/>
        <v>0.66</v>
      </c>
    </row>
    <row r="133" spans="1:7" x14ac:dyDescent="0.25">
      <c r="A133" s="12">
        <v>128</v>
      </c>
      <c r="B133" s="5" t="s">
        <v>10</v>
      </c>
      <c r="C133" s="12" t="s">
        <v>11</v>
      </c>
      <c r="D133" s="12" t="s">
        <v>25</v>
      </c>
      <c r="E133" s="12" t="s">
        <v>144</v>
      </c>
      <c r="F133" s="25">
        <v>131.59</v>
      </c>
      <c r="G133" s="16">
        <f t="shared" si="4"/>
        <v>394.77</v>
      </c>
    </row>
    <row r="134" spans="1:7" x14ac:dyDescent="0.25">
      <c r="A134" s="12">
        <v>129</v>
      </c>
      <c r="B134" s="5" t="s">
        <v>10</v>
      </c>
      <c r="C134" s="12" t="s">
        <v>11</v>
      </c>
      <c r="D134" s="12" t="s">
        <v>25</v>
      </c>
      <c r="E134" s="12" t="s">
        <v>145</v>
      </c>
      <c r="F134" s="25">
        <v>36.54</v>
      </c>
      <c r="G134" s="16">
        <f t="shared" si="4"/>
        <v>109.62</v>
      </c>
    </row>
    <row r="135" spans="1:7" x14ac:dyDescent="0.25">
      <c r="A135" s="12">
        <v>130</v>
      </c>
      <c r="B135" s="5" t="s">
        <v>10</v>
      </c>
      <c r="C135" s="12" t="s">
        <v>11</v>
      </c>
      <c r="D135" s="12" t="s">
        <v>25</v>
      </c>
      <c r="E135" s="12" t="s">
        <v>146</v>
      </c>
      <c r="F135" s="25">
        <v>41.22</v>
      </c>
      <c r="G135" s="16">
        <f t="shared" si="4"/>
        <v>123.66</v>
      </c>
    </row>
    <row r="136" spans="1:7" x14ac:dyDescent="0.25">
      <c r="A136" s="12">
        <v>131</v>
      </c>
      <c r="B136" s="5" t="s">
        <v>10</v>
      </c>
      <c r="C136" s="12" t="s">
        <v>11</v>
      </c>
      <c r="D136" s="12" t="s">
        <v>25</v>
      </c>
      <c r="E136" s="12" t="s">
        <v>147</v>
      </c>
      <c r="F136" s="25">
        <v>2.78</v>
      </c>
      <c r="G136" s="16">
        <f t="shared" si="4"/>
        <v>8.34</v>
      </c>
    </row>
    <row r="137" spans="1:7" x14ac:dyDescent="0.25">
      <c r="A137" s="6">
        <v>132</v>
      </c>
      <c r="B137" s="5" t="s">
        <v>10</v>
      </c>
      <c r="C137" s="12" t="s">
        <v>11</v>
      </c>
      <c r="D137" s="12" t="s">
        <v>25</v>
      </c>
      <c r="E137" s="12" t="s">
        <v>148</v>
      </c>
      <c r="F137" s="25">
        <v>6.92</v>
      </c>
      <c r="G137" s="16">
        <f t="shared" si="4"/>
        <v>20.759999999999998</v>
      </c>
    </row>
    <row r="138" spans="1:7" x14ac:dyDescent="0.25">
      <c r="A138" s="12">
        <v>133</v>
      </c>
      <c r="B138" s="5" t="s">
        <v>10</v>
      </c>
      <c r="C138" s="12" t="s">
        <v>11</v>
      </c>
      <c r="D138" s="12" t="s">
        <v>25</v>
      </c>
      <c r="E138" s="12" t="s">
        <v>149</v>
      </c>
      <c r="F138" s="25">
        <v>7.68</v>
      </c>
      <c r="G138" s="16">
        <f t="shared" si="4"/>
        <v>23.04</v>
      </c>
    </row>
    <row r="139" spans="1:7" x14ac:dyDescent="0.25">
      <c r="A139" s="12">
        <v>134</v>
      </c>
      <c r="B139" s="5" t="s">
        <v>10</v>
      </c>
      <c r="C139" s="12" t="s">
        <v>11</v>
      </c>
      <c r="D139" s="12" t="s">
        <v>25</v>
      </c>
      <c r="E139" s="12" t="s">
        <v>150</v>
      </c>
      <c r="F139" s="25">
        <v>0.08</v>
      </c>
      <c r="G139" s="16">
        <v>0</v>
      </c>
    </row>
    <row r="140" spans="1:7" x14ac:dyDescent="0.25">
      <c r="A140" s="12">
        <v>135</v>
      </c>
      <c r="B140" s="5" t="s">
        <v>10</v>
      </c>
      <c r="C140" s="12" t="s">
        <v>11</v>
      </c>
      <c r="D140" s="12" t="s">
        <v>25</v>
      </c>
      <c r="E140" s="12" t="s">
        <v>151</v>
      </c>
      <c r="F140" s="25">
        <v>312.43</v>
      </c>
      <c r="G140" s="16">
        <f t="shared" si="4"/>
        <v>937.29</v>
      </c>
    </row>
    <row r="141" spans="1:7" x14ac:dyDescent="0.25">
      <c r="A141" s="12">
        <v>136</v>
      </c>
      <c r="B141" s="5" t="s">
        <v>10</v>
      </c>
      <c r="C141" s="12" t="s">
        <v>11</v>
      </c>
      <c r="D141" s="12" t="s">
        <v>25</v>
      </c>
      <c r="E141" s="12" t="s">
        <v>152</v>
      </c>
      <c r="F141" s="25">
        <v>5.29</v>
      </c>
      <c r="G141" s="16">
        <f t="shared" si="4"/>
        <v>15.870000000000001</v>
      </c>
    </row>
    <row r="142" spans="1:7" x14ac:dyDescent="0.25">
      <c r="A142" s="12">
        <v>137</v>
      </c>
      <c r="B142" s="5" t="s">
        <v>10</v>
      </c>
      <c r="C142" s="12" t="s">
        <v>11</v>
      </c>
      <c r="D142" s="12" t="s">
        <v>25</v>
      </c>
      <c r="E142" s="12" t="s">
        <v>153</v>
      </c>
      <c r="F142" s="25">
        <v>51.76</v>
      </c>
      <c r="G142" s="16">
        <f t="shared" si="4"/>
        <v>155.28</v>
      </c>
    </row>
    <row r="143" spans="1:7" x14ac:dyDescent="0.25">
      <c r="A143" s="12">
        <v>138</v>
      </c>
      <c r="B143" s="5" t="s">
        <v>10</v>
      </c>
      <c r="C143" s="12" t="s">
        <v>11</v>
      </c>
      <c r="D143" s="12" t="s">
        <v>25</v>
      </c>
      <c r="E143" s="12" t="s">
        <v>154</v>
      </c>
      <c r="F143" s="25">
        <v>25.23</v>
      </c>
      <c r="G143" s="16">
        <f t="shared" si="4"/>
        <v>75.69</v>
      </c>
    </row>
    <row r="144" spans="1:7" x14ac:dyDescent="0.25">
      <c r="A144" s="12">
        <v>139</v>
      </c>
      <c r="B144" s="5" t="s">
        <v>10</v>
      </c>
      <c r="C144" s="12" t="s">
        <v>11</v>
      </c>
      <c r="D144" s="12" t="s">
        <v>25</v>
      </c>
      <c r="E144" s="12" t="s">
        <v>155</v>
      </c>
      <c r="F144" s="25">
        <v>279.3</v>
      </c>
      <c r="G144" s="16">
        <f t="shared" si="4"/>
        <v>837.90000000000009</v>
      </c>
    </row>
    <row r="145" spans="1:7" x14ac:dyDescent="0.25">
      <c r="A145" s="12">
        <v>140</v>
      </c>
      <c r="B145" s="5" t="s">
        <v>10</v>
      </c>
      <c r="C145" s="12" t="s">
        <v>11</v>
      </c>
      <c r="D145" s="12" t="s">
        <v>25</v>
      </c>
      <c r="E145" s="12" t="s">
        <v>156</v>
      </c>
      <c r="F145" s="25">
        <v>3.64</v>
      </c>
      <c r="G145" s="16">
        <f t="shared" si="4"/>
        <v>10.92</v>
      </c>
    </row>
    <row r="146" spans="1:7" x14ac:dyDescent="0.25">
      <c r="A146" s="12">
        <v>141</v>
      </c>
      <c r="B146" s="5" t="s">
        <v>10</v>
      </c>
      <c r="C146" s="12" t="s">
        <v>11</v>
      </c>
      <c r="D146" s="12" t="s">
        <v>25</v>
      </c>
      <c r="E146" s="12" t="s">
        <v>157</v>
      </c>
      <c r="F146" s="25">
        <v>11.63</v>
      </c>
      <c r="G146" s="16">
        <f t="shared" si="4"/>
        <v>34.89</v>
      </c>
    </row>
    <row r="147" spans="1:7" x14ac:dyDescent="0.25">
      <c r="A147" s="12">
        <v>142</v>
      </c>
      <c r="B147" s="5" t="s">
        <v>10</v>
      </c>
      <c r="C147" s="12" t="s">
        <v>11</v>
      </c>
      <c r="D147" s="12" t="s">
        <v>25</v>
      </c>
      <c r="E147" s="12" t="s">
        <v>158</v>
      </c>
      <c r="F147" s="25">
        <v>23.63</v>
      </c>
      <c r="G147" s="16">
        <f t="shared" si="4"/>
        <v>70.89</v>
      </c>
    </row>
    <row r="148" spans="1:7" x14ac:dyDescent="0.25">
      <c r="A148" s="12">
        <v>143</v>
      </c>
      <c r="B148" s="5" t="s">
        <v>10</v>
      </c>
      <c r="C148" s="12" t="s">
        <v>11</v>
      </c>
      <c r="D148" s="12" t="s">
        <v>25</v>
      </c>
      <c r="E148" s="12" t="s">
        <v>159</v>
      </c>
      <c r="F148" s="25">
        <v>75.489999999999995</v>
      </c>
      <c r="G148" s="16">
        <f t="shared" si="4"/>
        <v>226.46999999999997</v>
      </c>
    </row>
    <row r="149" spans="1:7" x14ac:dyDescent="0.25">
      <c r="A149" s="6">
        <v>144</v>
      </c>
      <c r="B149" s="5" t="s">
        <v>10</v>
      </c>
      <c r="C149" s="12" t="s">
        <v>11</v>
      </c>
      <c r="D149" s="12" t="s">
        <v>25</v>
      </c>
      <c r="E149" s="12" t="s">
        <v>160</v>
      </c>
      <c r="F149" s="25">
        <v>267.8</v>
      </c>
      <c r="G149" s="16">
        <f t="shared" si="4"/>
        <v>803.40000000000009</v>
      </c>
    </row>
    <row r="150" spans="1:7" x14ac:dyDescent="0.25">
      <c r="A150" s="12">
        <v>145</v>
      </c>
      <c r="B150" s="5" t="s">
        <v>10</v>
      </c>
      <c r="C150" s="12" t="s">
        <v>11</v>
      </c>
      <c r="D150" s="12" t="s">
        <v>25</v>
      </c>
      <c r="E150" s="12" t="s">
        <v>161</v>
      </c>
      <c r="F150" s="25">
        <v>11.91</v>
      </c>
      <c r="G150" s="16">
        <f t="shared" si="4"/>
        <v>35.730000000000004</v>
      </c>
    </row>
    <row r="151" spans="1:7" x14ac:dyDescent="0.25">
      <c r="A151" s="12">
        <v>146</v>
      </c>
      <c r="B151" s="5" t="s">
        <v>10</v>
      </c>
      <c r="C151" s="12" t="s">
        <v>11</v>
      </c>
      <c r="D151" s="12" t="s">
        <v>25</v>
      </c>
      <c r="E151" s="12" t="s">
        <v>162</v>
      </c>
      <c r="F151" s="25">
        <v>6.68</v>
      </c>
      <c r="G151" s="16">
        <f t="shared" si="4"/>
        <v>20.04</v>
      </c>
    </row>
    <row r="152" spans="1:7" x14ac:dyDescent="0.25">
      <c r="A152" s="12">
        <v>147</v>
      </c>
      <c r="B152" s="5" t="s">
        <v>10</v>
      </c>
      <c r="C152" s="12" t="s">
        <v>11</v>
      </c>
      <c r="D152" s="12" t="s">
        <v>25</v>
      </c>
      <c r="E152" s="12" t="s">
        <v>163</v>
      </c>
      <c r="F152" s="25">
        <v>4.4400000000000004</v>
      </c>
      <c r="G152" s="16">
        <f t="shared" si="4"/>
        <v>13.32</v>
      </c>
    </row>
    <row r="153" spans="1:7" x14ac:dyDescent="0.25">
      <c r="A153" s="12">
        <v>148</v>
      </c>
      <c r="B153" s="5" t="s">
        <v>10</v>
      </c>
      <c r="C153" s="12" t="s">
        <v>11</v>
      </c>
      <c r="D153" s="12" t="s">
        <v>25</v>
      </c>
      <c r="E153" s="12" t="s">
        <v>164</v>
      </c>
      <c r="F153" s="25">
        <v>23.82</v>
      </c>
      <c r="G153" s="16">
        <f t="shared" si="4"/>
        <v>71.460000000000008</v>
      </c>
    </row>
    <row r="154" spans="1:7" x14ac:dyDescent="0.25">
      <c r="A154" s="12">
        <v>149</v>
      </c>
      <c r="B154" s="5" t="s">
        <v>10</v>
      </c>
      <c r="C154" s="12" t="s">
        <v>11</v>
      </c>
      <c r="D154" s="12" t="s">
        <v>25</v>
      </c>
      <c r="E154" s="12" t="s">
        <v>165</v>
      </c>
      <c r="F154" s="25">
        <v>16.239999999999998</v>
      </c>
      <c r="G154" s="16">
        <f t="shared" si="4"/>
        <v>48.72</v>
      </c>
    </row>
    <row r="155" spans="1:7" x14ac:dyDescent="0.25">
      <c r="A155" s="12">
        <v>150</v>
      </c>
      <c r="B155" s="5" t="s">
        <v>10</v>
      </c>
      <c r="C155" s="12" t="s">
        <v>11</v>
      </c>
      <c r="D155" s="12" t="s">
        <v>25</v>
      </c>
      <c r="E155" s="12" t="s">
        <v>166</v>
      </c>
      <c r="F155" s="25">
        <v>105.78</v>
      </c>
      <c r="G155" s="16">
        <f t="shared" si="4"/>
        <v>317.34000000000003</v>
      </c>
    </row>
    <row r="156" spans="1:7" x14ac:dyDescent="0.25">
      <c r="A156" s="12">
        <v>151</v>
      </c>
      <c r="B156" s="5" t="s">
        <v>10</v>
      </c>
      <c r="C156" s="12" t="s">
        <v>11</v>
      </c>
      <c r="D156" s="12" t="s">
        <v>25</v>
      </c>
      <c r="E156" s="12" t="s">
        <v>167</v>
      </c>
      <c r="F156" s="25">
        <v>3.95</v>
      </c>
      <c r="G156" s="16">
        <f t="shared" si="4"/>
        <v>11.850000000000001</v>
      </c>
    </row>
    <row r="157" spans="1:7" x14ac:dyDescent="0.25">
      <c r="A157" s="12">
        <v>152</v>
      </c>
      <c r="B157" s="5" t="s">
        <v>10</v>
      </c>
      <c r="C157" s="12" t="s">
        <v>11</v>
      </c>
      <c r="D157" s="12" t="s">
        <v>25</v>
      </c>
      <c r="E157" s="12" t="s">
        <v>168</v>
      </c>
      <c r="F157" s="25">
        <v>12.08</v>
      </c>
      <c r="G157" s="16">
        <f t="shared" si="4"/>
        <v>36.24</v>
      </c>
    </row>
    <row r="158" spans="1:7" x14ac:dyDescent="0.25">
      <c r="A158" s="12">
        <v>153</v>
      </c>
      <c r="B158" s="5" t="s">
        <v>10</v>
      </c>
      <c r="C158" s="12" t="s">
        <v>11</v>
      </c>
      <c r="D158" s="12" t="s">
        <v>25</v>
      </c>
      <c r="E158" s="12" t="s">
        <v>169</v>
      </c>
      <c r="F158" s="25">
        <v>0.71</v>
      </c>
      <c r="G158" s="16">
        <f t="shared" si="4"/>
        <v>2.13</v>
      </c>
    </row>
    <row r="159" spans="1:7" x14ac:dyDescent="0.25">
      <c r="A159" s="12">
        <v>154</v>
      </c>
      <c r="B159" s="5" t="s">
        <v>10</v>
      </c>
      <c r="C159" s="12" t="s">
        <v>11</v>
      </c>
      <c r="D159" s="12" t="s">
        <v>25</v>
      </c>
      <c r="E159" s="12" t="s">
        <v>170</v>
      </c>
      <c r="F159" s="25">
        <v>1.27</v>
      </c>
      <c r="G159" s="16">
        <f t="shared" si="4"/>
        <v>3.81</v>
      </c>
    </row>
    <row r="160" spans="1:7" x14ac:dyDescent="0.25">
      <c r="A160" s="12">
        <v>155</v>
      </c>
      <c r="B160" s="5" t="s">
        <v>10</v>
      </c>
      <c r="C160" s="12" t="s">
        <v>11</v>
      </c>
      <c r="D160" s="12" t="s">
        <v>25</v>
      </c>
      <c r="E160" s="12" t="s">
        <v>171</v>
      </c>
      <c r="F160" s="25">
        <v>1.2</v>
      </c>
      <c r="G160" s="16">
        <f t="shared" si="4"/>
        <v>3.5999999999999996</v>
      </c>
    </row>
    <row r="161" spans="1:7" x14ac:dyDescent="0.25">
      <c r="A161" s="6">
        <v>156</v>
      </c>
      <c r="B161" s="5" t="s">
        <v>10</v>
      </c>
      <c r="C161" s="12" t="s">
        <v>11</v>
      </c>
      <c r="D161" s="12" t="s">
        <v>25</v>
      </c>
      <c r="E161" s="12" t="s">
        <v>172</v>
      </c>
      <c r="F161" s="25">
        <v>12.9</v>
      </c>
      <c r="G161" s="16">
        <f t="shared" si="4"/>
        <v>38.700000000000003</v>
      </c>
    </row>
    <row r="162" spans="1:7" x14ac:dyDescent="0.25">
      <c r="A162" s="12">
        <v>157</v>
      </c>
      <c r="B162" s="5" t="s">
        <v>10</v>
      </c>
      <c r="C162" s="12" t="s">
        <v>11</v>
      </c>
      <c r="D162" s="12" t="s">
        <v>25</v>
      </c>
      <c r="E162" s="12" t="s">
        <v>173</v>
      </c>
      <c r="F162" s="25">
        <v>52.75</v>
      </c>
      <c r="G162" s="16">
        <f t="shared" si="4"/>
        <v>158.25</v>
      </c>
    </row>
    <row r="163" spans="1:7" x14ac:dyDescent="0.25">
      <c r="A163" s="12">
        <v>158</v>
      </c>
      <c r="B163" s="5" t="s">
        <v>10</v>
      </c>
      <c r="C163" s="12" t="s">
        <v>11</v>
      </c>
      <c r="D163" s="12" t="s">
        <v>25</v>
      </c>
      <c r="E163" s="12" t="s">
        <v>174</v>
      </c>
      <c r="F163" s="25">
        <v>29.96</v>
      </c>
      <c r="G163" s="16">
        <f t="shared" si="4"/>
        <v>89.88</v>
      </c>
    </row>
    <row r="164" spans="1:7" x14ac:dyDescent="0.25">
      <c r="A164" s="12">
        <v>159</v>
      </c>
      <c r="B164" s="5" t="s">
        <v>10</v>
      </c>
      <c r="C164" s="12" t="s">
        <v>11</v>
      </c>
      <c r="D164" s="12" t="s">
        <v>25</v>
      </c>
      <c r="E164" s="12" t="s">
        <v>175</v>
      </c>
      <c r="F164" s="25">
        <v>61</v>
      </c>
      <c r="G164" s="16">
        <f t="shared" si="4"/>
        <v>183</v>
      </c>
    </row>
    <row r="165" spans="1:7" x14ac:dyDescent="0.25">
      <c r="A165" s="12">
        <v>160</v>
      </c>
      <c r="B165" s="5" t="s">
        <v>10</v>
      </c>
      <c r="C165" s="12" t="s">
        <v>11</v>
      </c>
      <c r="D165" s="12" t="s">
        <v>25</v>
      </c>
      <c r="E165" s="12" t="s">
        <v>176</v>
      </c>
      <c r="F165" s="25">
        <v>72</v>
      </c>
      <c r="G165" s="16">
        <f t="shared" si="4"/>
        <v>216</v>
      </c>
    </row>
    <row r="166" spans="1:7" x14ac:dyDescent="0.25">
      <c r="A166" s="12">
        <v>161</v>
      </c>
      <c r="B166" s="5" t="s">
        <v>10</v>
      </c>
      <c r="C166" s="12" t="s">
        <v>11</v>
      </c>
      <c r="D166" s="12" t="s">
        <v>25</v>
      </c>
      <c r="E166" s="12" t="s">
        <v>177</v>
      </c>
      <c r="F166" s="25">
        <v>31.94</v>
      </c>
      <c r="G166" s="16">
        <f t="shared" si="4"/>
        <v>95.820000000000007</v>
      </c>
    </row>
    <row r="167" spans="1:7" x14ac:dyDescent="0.25">
      <c r="A167" s="12">
        <v>162</v>
      </c>
      <c r="B167" s="5" t="s">
        <v>10</v>
      </c>
      <c r="C167" s="12" t="s">
        <v>11</v>
      </c>
      <c r="D167" s="12" t="s">
        <v>25</v>
      </c>
      <c r="E167" s="12" t="s">
        <v>178</v>
      </c>
      <c r="F167" s="25">
        <v>117.58</v>
      </c>
      <c r="G167" s="16">
        <v>0</v>
      </c>
    </row>
    <row r="168" spans="1:7" x14ac:dyDescent="0.25">
      <c r="A168" s="12">
        <v>163</v>
      </c>
      <c r="B168" s="5" t="s">
        <v>10</v>
      </c>
      <c r="C168" s="12" t="s">
        <v>11</v>
      </c>
      <c r="D168" s="12" t="s">
        <v>25</v>
      </c>
      <c r="E168" s="12" t="s">
        <v>179</v>
      </c>
      <c r="F168" s="25">
        <v>1.37</v>
      </c>
      <c r="G168" s="16">
        <v>0</v>
      </c>
    </row>
    <row r="169" spans="1:7" x14ac:dyDescent="0.25">
      <c r="A169" s="12">
        <v>164</v>
      </c>
      <c r="B169" s="5" t="s">
        <v>10</v>
      </c>
      <c r="C169" s="12" t="s">
        <v>11</v>
      </c>
      <c r="D169" s="12" t="s">
        <v>25</v>
      </c>
      <c r="E169" s="12" t="s">
        <v>180</v>
      </c>
      <c r="F169" s="25">
        <v>205.6</v>
      </c>
      <c r="G169" s="16">
        <f t="shared" si="4"/>
        <v>616.79999999999995</v>
      </c>
    </row>
    <row r="170" spans="1:7" x14ac:dyDescent="0.25">
      <c r="A170" s="12">
        <v>165</v>
      </c>
      <c r="B170" s="5" t="s">
        <v>10</v>
      </c>
      <c r="C170" s="12" t="s">
        <v>11</v>
      </c>
      <c r="D170" s="12" t="s">
        <v>25</v>
      </c>
      <c r="E170" s="12" t="s">
        <v>181</v>
      </c>
      <c r="F170" s="25">
        <v>125</v>
      </c>
      <c r="G170" s="16">
        <f t="shared" ref="G170" si="5">F170*3</f>
        <v>375</v>
      </c>
    </row>
    <row r="171" spans="1:7" x14ac:dyDescent="0.25">
      <c r="A171" s="12">
        <v>166</v>
      </c>
      <c r="B171" s="5" t="s">
        <v>10</v>
      </c>
      <c r="C171" s="12" t="s">
        <v>11</v>
      </c>
      <c r="D171" s="12" t="s">
        <v>31</v>
      </c>
      <c r="E171" s="12" t="s">
        <v>182</v>
      </c>
      <c r="F171" s="25">
        <v>10</v>
      </c>
      <c r="G171" s="16">
        <f>F171*0</f>
        <v>0</v>
      </c>
    </row>
    <row r="172" spans="1:7" x14ac:dyDescent="0.25">
      <c r="A172" s="12">
        <v>167</v>
      </c>
      <c r="B172" s="5" t="s">
        <v>10</v>
      </c>
      <c r="C172" s="12" t="s">
        <v>11</v>
      </c>
      <c r="D172" s="6" t="s">
        <v>183</v>
      </c>
      <c r="E172" s="6" t="s">
        <v>184</v>
      </c>
      <c r="F172" s="6">
        <v>72</v>
      </c>
      <c r="G172" s="16">
        <f>F172*3</f>
        <v>216</v>
      </c>
    </row>
    <row r="173" spans="1:7" x14ac:dyDescent="0.25">
      <c r="A173" s="6">
        <v>168</v>
      </c>
      <c r="B173" s="5" t="s">
        <v>10</v>
      </c>
      <c r="C173" s="12" t="s">
        <v>11</v>
      </c>
      <c r="D173" s="6" t="s">
        <v>183</v>
      </c>
      <c r="E173" s="6" t="s">
        <v>185</v>
      </c>
      <c r="F173" s="6">
        <v>61</v>
      </c>
      <c r="G173" s="16">
        <f t="shared" ref="G173:G175" si="6">F173*3</f>
        <v>183</v>
      </c>
    </row>
    <row r="174" spans="1:7" x14ac:dyDescent="0.25">
      <c r="A174" s="12">
        <v>169</v>
      </c>
      <c r="B174" s="5" t="s">
        <v>10</v>
      </c>
      <c r="C174" s="12" t="s">
        <v>11</v>
      </c>
      <c r="D174" s="6" t="s">
        <v>183</v>
      </c>
      <c r="E174" s="6" t="s">
        <v>186</v>
      </c>
      <c r="F174" s="6">
        <v>260</v>
      </c>
      <c r="G174" s="16">
        <f>F174*0</f>
        <v>0</v>
      </c>
    </row>
    <row r="175" spans="1:7" x14ac:dyDescent="0.25">
      <c r="A175" s="12">
        <v>170</v>
      </c>
      <c r="B175" s="5" t="s">
        <v>10</v>
      </c>
      <c r="C175" s="12" t="s">
        <v>11</v>
      </c>
      <c r="D175" s="6" t="s">
        <v>183</v>
      </c>
      <c r="E175" s="6" t="s">
        <v>187</v>
      </c>
      <c r="F175" s="6">
        <v>779</v>
      </c>
      <c r="G175" s="16">
        <f t="shared" si="6"/>
        <v>2337</v>
      </c>
    </row>
    <row r="176" spans="1:7" x14ac:dyDescent="0.25">
      <c r="A176" s="12">
        <v>171</v>
      </c>
      <c r="B176" s="5" t="s">
        <v>10</v>
      </c>
      <c r="C176" s="12" t="s">
        <v>11</v>
      </c>
      <c r="D176" s="6" t="s">
        <v>19</v>
      </c>
      <c r="E176" s="6" t="s">
        <v>188</v>
      </c>
      <c r="F176" s="34">
        <v>21864</v>
      </c>
      <c r="G176" s="26">
        <v>0</v>
      </c>
    </row>
    <row r="177" spans="1:7" x14ac:dyDescent="0.25">
      <c r="A177" s="12">
        <v>172</v>
      </c>
      <c r="B177" s="5" t="s">
        <v>10</v>
      </c>
      <c r="C177" s="12" t="s">
        <v>11</v>
      </c>
      <c r="D177" s="6" t="s">
        <v>19</v>
      </c>
      <c r="E177" s="6" t="s">
        <v>189</v>
      </c>
      <c r="F177" s="34">
        <v>12106</v>
      </c>
      <c r="G177" s="26">
        <v>0</v>
      </c>
    </row>
    <row r="178" spans="1:7" x14ac:dyDescent="0.25">
      <c r="A178" s="12">
        <v>173</v>
      </c>
      <c r="B178" s="5" t="s">
        <v>10</v>
      </c>
      <c r="C178" s="12" t="s">
        <v>11</v>
      </c>
      <c r="D178" s="6" t="s">
        <v>19</v>
      </c>
      <c r="E178" s="6" t="s">
        <v>190</v>
      </c>
      <c r="F178" s="34">
        <v>18.03</v>
      </c>
      <c r="G178" s="26">
        <f>F178*3</f>
        <v>54.09</v>
      </c>
    </row>
    <row r="179" spans="1:7" x14ac:dyDescent="0.25">
      <c r="A179" s="12">
        <v>174</v>
      </c>
      <c r="B179" s="5" t="s">
        <v>10</v>
      </c>
      <c r="C179" s="12" t="s">
        <v>11</v>
      </c>
      <c r="D179" s="6" t="s">
        <v>19</v>
      </c>
      <c r="E179" s="6" t="s">
        <v>191</v>
      </c>
      <c r="F179" s="34">
        <v>65.930000000000007</v>
      </c>
      <c r="G179" s="26">
        <f t="shared" ref="G179:G219" si="7">F179*3</f>
        <v>197.79000000000002</v>
      </c>
    </row>
    <row r="180" spans="1:7" x14ac:dyDescent="0.25">
      <c r="A180" s="12">
        <v>175</v>
      </c>
      <c r="B180" s="5" t="s">
        <v>10</v>
      </c>
      <c r="C180" s="12" t="s">
        <v>11</v>
      </c>
      <c r="D180" s="6" t="s">
        <v>19</v>
      </c>
      <c r="E180" s="6" t="s">
        <v>192</v>
      </c>
      <c r="F180" s="34">
        <v>36.619999999999997</v>
      </c>
      <c r="G180" s="26">
        <f t="shared" si="7"/>
        <v>109.85999999999999</v>
      </c>
    </row>
    <row r="181" spans="1:7" x14ac:dyDescent="0.25">
      <c r="A181" s="12">
        <v>176</v>
      </c>
      <c r="B181" s="5" t="s">
        <v>10</v>
      </c>
      <c r="C181" s="12" t="s">
        <v>11</v>
      </c>
      <c r="D181" s="6" t="s">
        <v>19</v>
      </c>
      <c r="E181" s="6" t="s">
        <v>193</v>
      </c>
      <c r="F181" s="34">
        <v>7.88</v>
      </c>
      <c r="G181" s="26">
        <f t="shared" si="7"/>
        <v>23.64</v>
      </c>
    </row>
    <row r="182" spans="1:7" x14ac:dyDescent="0.25">
      <c r="A182" s="12">
        <v>177</v>
      </c>
      <c r="B182" s="5" t="s">
        <v>10</v>
      </c>
      <c r="C182" s="12" t="s">
        <v>11</v>
      </c>
      <c r="D182" s="6" t="s">
        <v>19</v>
      </c>
      <c r="E182" s="6" t="s">
        <v>194</v>
      </c>
      <c r="F182" s="34">
        <v>12.2</v>
      </c>
      <c r="G182" s="26">
        <f t="shared" si="7"/>
        <v>36.599999999999994</v>
      </c>
    </row>
    <row r="183" spans="1:7" x14ac:dyDescent="0.25">
      <c r="A183" s="12">
        <v>178</v>
      </c>
      <c r="B183" s="5" t="s">
        <v>10</v>
      </c>
      <c r="C183" s="12" t="s">
        <v>11</v>
      </c>
      <c r="D183" s="6" t="s">
        <v>19</v>
      </c>
      <c r="E183" s="6" t="s">
        <v>195</v>
      </c>
      <c r="F183" s="34">
        <v>70.53</v>
      </c>
      <c r="G183" s="26">
        <f t="shared" si="7"/>
        <v>211.59</v>
      </c>
    </row>
    <row r="184" spans="1:7" x14ac:dyDescent="0.25">
      <c r="A184" s="12">
        <v>179</v>
      </c>
      <c r="B184" s="5" t="s">
        <v>10</v>
      </c>
      <c r="C184" s="12" t="s">
        <v>11</v>
      </c>
      <c r="D184" s="6" t="s">
        <v>19</v>
      </c>
      <c r="E184" s="6" t="s">
        <v>196</v>
      </c>
      <c r="F184" s="34">
        <v>9.77</v>
      </c>
      <c r="G184" s="26">
        <f t="shared" si="7"/>
        <v>29.31</v>
      </c>
    </row>
    <row r="185" spans="1:7" x14ac:dyDescent="0.25">
      <c r="A185" s="6">
        <v>180</v>
      </c>
      <c r="B185" s="5" t="s">
        <v>10</v>
      </c>
      <c r="C185" s="12" t="s">
        <v>11</v>
      </c>
      <c r="D185" s="6" t="s">
        <v>19</v>
      </c>
      <c r="E185" s="6" t="s">
        <v>197</v>
      </c>
      <c r="F185" s="34">
        <v>4.83</v>
      </c>
      <c r="G185" s="26">
        <f t="shared" si="7"/>
        <v>14.49</v>
      </c>
    </row>
    <row r="186" spans="1:7" x14ac:dyDescent="0.25">
      <c r="A186" s="12">
        <v>181</v>
      </c>
      <c r="B186" s="5" t="s">
        <v>10</v>
      </c>
      <c r="C186" s="12" t="s">
        <v>11</v>
      </c>
      <c r="D186" s="6" t="s">
        <v>19</v>
      </c>
      <c r="E186" s="6" t="s">
        <v>198</v>
      </c>
      <c r="F186" s="34">
        <v>5.68</v>
      </c>
      <c r="G186" s="26">
        <f t="shared" si="7"/>
        <v>17.04</v>
      </c>
    </row>
    <row r="187" spans="1:7" x14ac:dyDescent="0.25">
      <c r="A187" s="12">
        <v>182</v>
      </c>
      <c r="B187" s="5" t="s">
        <v>10</v>
      </c>
      <c r="C187" s="12" t="s">
        <v>11</v>
      </c>
      <c r="D187" s="6" t="s">
        <v>19</v>
      </c>
      <c r="E187" s="6" t="s">
        <v>199</v>
      </c>
      <c r="F187" s="34">
        <v>109.66</v>
      </c>
      <c r="G187" s="26">
        <f t="shared" si="7"/>
        <v>328.98</v>
      </c>
    </row>
    <row r="188" spans="1:7" x14ac:dyDescent="0.25">
      <c r="A188" s="12">
        <v>183</v>
      </c>
      <c r="B188" s="5" t="s">
        <v>10</v>
      </c>
      <c r="C188" s="12" t="s">
        <v>11</v>
      </c>
      <c r="D188" s="6" t="s">
        <v>19</v>
      </c>
      <c r="E188" s="6" t="s">
        <v>200</v>
      </c>
      <c r="F188" s="34">
        <v>21.06</v>
      </c>
      <c r="G188" s="26">
        <f t="shared" si="7"/>
        <v>63.179999999999993</v>
      </c>
    </row>
    <row r="189" spans="1:7" x14ac:dyDescent="0.25">
      <c r="A189" s="12">
        <v>184</v>
      </c>
      <c r="B189" s="5" t="s">
        <v>10</v>
      </c>
      <c r="C189" s="12" t="s">
        <v>11</v>
      </c>
      <c r="D189" s="6" t="s">
        <v>19</v>
      </c>
      <c r="E189" s="6" t="s">
        <v>201</v>
      </c>
      <c r="F189" s="34">
        <v>26.95</v>
      </c>
      <c r="G189" s="26">
        <f t="shared" si="7"/>
        <v>80.849999999999994</v>
      </c>
    </row>
    <row r="190" spans="1:7" x14ac:dyDescent="0.25">
      <c r="A190" s="12">
        <v>185</v>
      </c>
      <c r="B190" s="5" t="s">
        <v>10</v>
      </c>
      <c r="C190" s="12" t="s">
        <v>11</v>
      </c>
      <c r="D190" s="6" t="s">
        <v>19</v>
      </c>
      <c r="E190" s="6" t="s">
        <v>202</v>
      </c>
      <c r="F190" s="34">
        <v>11.1</v>
      </c>
      <c r="G190" s="26">
        <f t="shared" si="7"/>
        <v>33.299999999999997</v>
      </c>
    </row>
    <row r="191" spans="1:7" x14ac:dyDescent="0.25">
      <c r="A191" s="12">
        <v>186</v>
      </c>
      <c r="B191" s="5" t="s">
        <v>10</v>
      </c>
      <c r="C191" s="12" t="s">
        <v>11</v>
      </c>
      <c r="D191" s="6" t="s">
        <v>19</v>
      </c>
      <c r="E191" s="6" t="s">
        <v>203</v>
      </c>
      <c r="F191" s="34">
        <v>15.15</v>
      </c>
      <c r="G191" s="26">
        <f t="shared" si="7"/>
        <v>45.45</v>
      </c>
    </row>
    <row r="192" spans="1:7" x14ac:dyDescent="0.25">
      <c r="A192" s="12">
        <v>187</v>
      </c>
      <c r="B192" s="5" t="s">
        <v>10</v>
      </c>
      <c r="C192" s="12" t="s">
        <v>11</v>
      </c>
      <c r="D192" s="6" t="s">
        <v>19</v>
      </c>
      <c r="E192" s="6" t="s">
        <v>204</v>
      </c>
      <c r="F192" s="34">
        <v>11.12</v>
      </c>
      <c r="G192" s="26">
        <f t="shared" si="7"/>
        <v>33.36</v>
      </c>
    </row>
    <row r="193" spans="1:7" x14ac:dyDescent="0.25">
      <c r="A193" s="12">
        <v>188</v>
      </c>
      <c r="B193" s="5" t="s">
        <v>10</v>
      </c>
      <c r="C193" s="12" t="s">
        <v>11</v>
      </c>
      <c r="D193" s="6" t="s">
        <v>19</v>
      </c>
      <c r="E193" s="6" t="s">
        <v>205</v>
      </c>
      <c r="F193" s="34">
        <v>23.63</v>
      </c>
      <c r="G193" s="26">
        <f t="shared" si="7"/>
        <v>70.89</v>
      </c>
    </row>
    <row r="194" spans="1:7" x14ac:dyDescent="0.25">
      <c r="A194" s="12">
        <v>189</v>
      </c>
      <c r="B194" s="5" t="s">
        <v>10</v>
      </c>
      <c r="C194" s="12" t="s">
        <v>11</v>
      </c>
      <c r="D194" s="6" t="s">
        <v>19</v>
      </c>
      <c r="E194" s="6" t="s">
        <v>206</v>
      </c>
      <c r="F194" s="34">
        <v>26.54</v>
      </c>
      <c r="G194" s="26">
        <f t="shared" si="7"/>
        <v>79.62</v>
      </c>
    </row>
    <row r="195" spans="1:7" x14ac:dyDescent="0.25">
      <c r="A195" s="12">
        <v>190</v>
      </c>
      <c r="B195" s="5" t="s">
        <v>10</v>
      </c>
      <c r="C195" s="12" t="s">
        <v>11</v>
      </c>
      <c r="D195" s="6" t="s">
        <v>19</v>
      </c>
      <c r="E195" s="6" t="s">
        <v>207</v>
      </c>
      <c r="F195" s="34">
        <v>31.03</v>
      </c>
      <c r="G195" s="26">
        <f t="shared" si="7"/>
        <v>93.09</v>
      </c>
    </row>
    <row r="196" spans="1:7" x14ac:dyDescent="0.25">
      <c r="A196" s="12">
        <v>191</v>
      </c>
      <c r="B196" s="5" t="s">
        <v>10</v>
      </c>
      <c r="C196" s="12" t="s">
        <v>11</v>
      </c>
      <c r="D196" s="6" t="s">
        <v>19</v>
      </c>
      <c r="E196" s="6" t="s">
        <v>208</v>
      </c>
      <c r="F196" s="34">
        <v>64.8</v>
      </c>
      <c r="G196" s="26">
        <f t="shared" si="7"/>
        <v>194.39999999999998</v>
      </c>
    </row>
    <row r="197" spans="1:7" x14ac:dyDescent="0.25">
      <c r="A197" s="6">
        <v>192</v>
      </c>
      <c r="B197" s="5" t="s">
        <v>10</v>
      </c>
      <c r="C197" s="12" t="s">
        <v>11</v>
      </c>
      <c r="D197" s="6" t="s">
        <v>19</v>
      </c>
      <c r="E197" s="6" t="s">
        <v>209</v>
      </c>
      <c r="F197" s="34">
        <v>43.36</v>
      </c>
      <c r="G197" s="26">
        <f t="shared" si="7"/>
        <v>130.07999999999998</v>
      </c>
    </row>
    <row r="198" spans="1:7" x14ac:dyDescent="0.25">
      <c r="A198" s="12">
        <v>193</v>
      </c>
      <c r="B198" s="5" t="s">
        <v>10</v>
      </c>
      <c r="C198" s="12" t="s">
        <v>11</v>
      </c>
      <c r="D198" s="6" t="s">
        <v>19</v>
      </c>
      <c r="E198" s="6" t="s">
        <v>210</v>
      </c>
      <c r="F198" s="34">
        <v>317.42</v>
      </c>
      <c r="G198" s="26">
        <f t="shared" si="7"/>
        <v>952.26</v>
      </c>
    </row>
    <row r="199" spans="1:7" x14ac:dyDescent="0.25">
      <c r="A199" s="12">
        <v>194</v>
      </c>
      <c r="B199" s="5" t="s">
        <v>10</v>
      </c>
      <c r="C199" s="12" t="s">
        <v>11</v>
      </c>
      <c r="D199" s="6" t="s">
        <v>19</v>
      </c>
      <c r="E199" s="6" t="s">
        <v>211</v>
      </c>
      <c r="F199" s="34">
        <v>148.47</v>
      </c>
      <c r="G199" s="26">
        <f t="shared" si="7"/>
        <v>445.40999999999997</v>
      </c>
    </row>
    <row r="200" spans="1:7" x14ac:dyDescent="0.25">
      <c r="A200" s="12">
        <v>195</v>
      </c>
      <c r="B200" s="5" t="s">
        <v>10</v>
      </c>
      <c r="C200" s="12" t="s">
        <v>11</v>
      </c>
      <c r="D200" s="6" t="s">
        <v>19</v>
      </c>
      <c r="E200" s="6" t="s">
        <v>212</v>
      </c>
      <c r="F200" s="34">
        <v>469.5</v>
      </c>
      <c r="G200" s="26">
        <f t="shared" si="7"/>
        <v>1408.5</v>
      </c>
    </row>
    <row r="201" spans="1:7" x14ac:dyDescent="0.25">
      <c r="A201" s="12">
        <v>196</v>
      </c>
      <c r="B201" s="5" t="s">
        <v>10</v>
      </c>
      <c r="C201" s="12" t="s">
        <v>11</v>
      </c>
      <c r="D201" s="6" t="s">
        <v>19</v>
      </c>
      <c r="E201" s="6" t="s">
        <v>213</v>
      </c>
      <c r="F201" s="34">
        <v>572.66</v>
      </c>
      <c r="G201" s="26">
        <f t="shared" si="7"/>
        <v>1717.98</v>
      </c>
    </row>
    <row r="202" spans="1:7" x14ac:dyDescent="0.25">
      <c r="A202" s="12">
        <v>197</v>
      </c>
      <c r="B202" s="5" t="s">
        <v>10</v>
      </c>
      <c r="C202" s="12" t="s">
        <v>11</v>
      </c>
      <c r="D202" s="6" t="s">
        <v>19</v>
      </c>
      <c r="E202" s="6" t="s">
        <v>214</v>
      </c>
      <c r="F202" s="34">
        <v>298.43</v>
      </c>
      <c r="G202" s="26">
        <f t="shared" si="7"/>
        <v>895.29</v>
      </c>
    </row>
    <row r="203" spans="1:7" x14ac:dyDescent="0.25">
      <c r="A203" s="12">
        <v>198</v>
      </c>
      <c r="B203" s="5" t="s">
        <v>10</v>
      </c>
      <c r="C203" s="12" t="s">
        <v>11</v>
      </c>
      <c r="D203" s="6" t="s">
        <v>19</v>
      </c>
      <c r="E203" s="6" t="s">
        <v>215</v>
      </c>
      <c r="F203" s="34">
        <v>18.260000000000002</v>
      </c>
      <c r="G203" s="26">
        <f t="shared" si="7"/>
        <v>54.78</v>
      </c>
    </row>
    <row r="204" spans="1:7" x14ac:dyDescent="0.25">
      <c r="A204" s="12">
        <v>199</v>
      </c>
      <c r="B204" s="5" t="s">
        <v>10</v>
      </c>
      <c r="C204" s="12" t="s">
        <v>11</v>
      </c>
      <c r="D204" s="6" t="s">
        <v>19</v>
      </c>
      <c r="E204" s="6" t="s">
        <v>216</v>
      </c>
      <c r="F204" s="34">
        <v>82.98</v>
      </c>
      <c r="G204" s="26">
        <f t="shared" si="7"/>
        <v>248.94</v>
      </c>
    </row>
    <row r="205" spans="1:7" x14ac:dyDescent="0.25">
      <c r="A205" s="12">
        <v>200</v>
      </c>
      <c r="B205" s="5" t="s">
        <v>10</v>
      </c>
      <c r="C205" s="12" t="s">
        <v>11</v>
      </c>
      <c r="D205" s="6" t="s">
        <v>19</v>
      </c>
      <c r="E205" s="6" t="s">
        <v>217</v>
      </c>
      <c r="F205" s="34">
        <v>218.92</v>
      </c>
      <c r="G205" s="26">
        <f t="shared" si="7"/>
        <v>656.76</v>
      </c>
    </row>
    <row r="206" spans="1:7" x14ac:dyDescent="0.25">
      <c r="A206" s="12">
        <v>201</v>
      </c>
      <c r="B206" s="5" t="s">
        <v>10</v>
      </c>
      <c r="C206" s="12" t="s">
        <v>11</v>
      </c>
      <c r="D206" s="6" t="s">
        <v>19</v>
      </c>
      <c r="E206" s="6" t="s">
        <v>218</v>
      </c>
      <c r="F206" s="34">
        <v>41.1</v>
      </c>
      <c r="G206" s="26">
        <f t="shared" si="7"/>
        <v>123.30000000000001</v>
      </c>
    </row>
    <row r="207" spans="1:7" x14ac:dyDescent="0.25">
      <c r="A207" s="12">
        <v>202</v>
      </c>
      <c r="B207" s="5" t="s">
        <v>10</v>
      </c>
      <c r="C207" s="12" t="s">
        <v>11</v>
      </c>
      <c r="D207" s="6" t="s">
        <v>19</v>
      </c>
      <c r="E207" s="6" t="s">
        <v>219</v>
      </c>
      <c r="F207" s="34">
        <v>41.05</v>
      </c>
      <c r="G207" s="26">
        <f t="shared" si="7"/>
        <v>123.14999999999999</v>
      </c>
    </row>
    <row r="208" spans="1:7" x14ac:dyDescent="0.25">
      <c r="A208" s="12">
        <v>203</v>
      </c>
      <c r="B208" s="5" t="s">
        <v>10</v>
      </c>
      <c r="C208" s="12" t="s">
        <v>11</v>
      </c>
      <c r="D208" s="6" t="s">
        <v>19</v>
      </c>
      <c r="E208" s="6" t="s">
        <v>220</v>
      </c>
      <c r="F208" s="34">
        <v>6.73</v>
      </c>
      <c r="G208" s="26">
        <f t="shared" si="7"/>
        <v>20.190000000000001</v>
      </c>
    </row>
    <row r="209" spans="1:7" x14ac:dyDescent="0.25">
      <c r="A209" s="6">
        <v>204</v>
      </c>
      <c r="B209" s="5" t="s">
        <v>10</v>
      </c>
      <c r="C209" s="12" t="s">
        <v>11</v>
      </c>
      <c r="D209" s="6" t="s">
        <v>19</v>
      </c>
      <c r="E209" s="6" t="s">
        <v>221</v>
      </c>
      <c r="F209" s="34">
        <v>34.869999999999997</v>
      </c>
      <c r="G209" s="26">
        <f t="shared" si="7"/>
        <v>104.60999999999999</v>
      </c>
    </row>
    <row r="210" spans="1:7" x14ac:dyDescent="0.25">
      <c r="A210" s="12">
        <v>205</v>
      </c>
      <c r="B210" s="5" t="s">
        <v>10</v>
      </c>
      <c r="C210" s="12" t="s">
        <v>11</v>
      </c>
      <c r="D210" s="6" t="s">
        <v>19</v>
      </c>
      <c r="E210" s="6" t="s">
        <v>222</v>
      </c>
      <c r="F210" s="34">
        <v>8.59</v>
      </c>
      <c r="G210" s="26">
        <f t="shared" si="7"/>
        <v>25.77</v>
      </c>
    </row>
    <row r="211" spans="1:7" x14ac:dyDescent="0.25">
      <c r="A211" s="12">
        <v>206</v>
      </c>
      <c r="B211" s="5" t="s">
        <v>10</v>
      </c>
      <c r="C211" s="12" t="s">
        <v>11</v>
      </c>
      <c r="D211" s="6" t="s">
        <v>19</v>
      </c>
      <c r="E211" s="6" t="s">
        <v>223</v>
      </c>
      <c r="F211" s="34">
        <v>8.41</v>
      </c>
      <c r="G211" s="26">
        <f t="shared" si="7"/>
        <v>25.23</v>
      </c>
    </row>
    <row r="212" spans="1:7" x14ac:dyDescent="0.25">
      <c r="A212" s="12">
        <v>207</v>
      </c>
      <c r="B212" s="5" t="s">
        <v>10</v>
      </c>
      <c r="C212" s="12" t="s">
        <v>11</v>
      </c>
      <c r="D212" s="6" t="s">
        <v>19</v>
      </c>
      <c r="E212" s="6" t="s">
        <v>224</v>
      </c>
      <c r="F212" s="34">
        <v>80.06</v>
      </c>
      <c r="G212" s="26">
        <f t="shared" si="7"/>
        <v>240.18</v>
      </c>
    </row>
    <row r="213" spans="1:7" x14ac:dyDescent="0.25">
      <c r="A213" s="12">
        <v>208</v>
      </c>
      <c r="B213" s="5" t="s">
        <v>10</v>
      </c>
      <c r="C213" s="12" t="s">
        <v>11</v>
      </c>
      <c r="D213" s="6" t="s">
        <v>19</v>
      </c>
      <c r="E213" s="6" t="s">
        <v>225</v>
      </c>
      <c r="F213" s="34">
        <v>10.34</v>
      </c>
      <c r="G213" s="26">
        <f t="shared" si="7"/>
        <v>31.02</v>
      </c>
    </row>
    <row r="214" spans="1:7" x14ac:dyDescent="0.25">
      <c r="A214" s="12">
        <v>209</v>
      </c>
      <c r="B214" s="5" t="s">
        <v>10</v>
      </c>
      <c r="C214" s="12" t="s">
        <v>11</v>
      </c>
      <c r="D214" s="6" t="s">
        <v>19</v>
      </c>
      <c r="E214" s="6" t="s">
        <v>226</v>
      </c>
      <c r="F214" s="34">
        <v>23.25</v>
      </c>
      <c r="G214" s="26">
        <f t="shared" si="7"/>
        <v>69.75</v>
      </c>
    </row>
    <row r="215" spans="1:7" x14ac:dyDescent="0.25">
      <c r="A215" s="12">
        <v>210</v>
      </c>
      <c r="B215" s="5" t="s">
        <v>10</v>
      </c>
      <c r="C215" s="12" t="s">
        <v>11</v>
      </c>
      <c r="D215" s="6" t="s">
        <v>19</v>
      </c>
      <c r="E215" s="6" t="s">
        <v>227</v>
      </c>
      <c r="F215" s="34">
        <v>14.2</v>
      </c>
      <c r="G215" s="26">
        <f t="shared" si="7"/>
        <v>42.599999999999994</v>
      </c>
    </row>
    <row r="216" spans="1:7" x14ac:dyDescent="0.25">
      <c r="A216" s="12">
        <v>211</v>
      </c>
      <c r="B216" s="5" t="s">
        <v>10</v>
      </c>
      <c r="C216" s="12" t="s">
        <v>11</v>
      </c>
      <c r="D216" s="6" t="s">
        <v>19</v>
      </c>
      <c r="E216" s="6" t="s">
        <v>228</v>
      </c>
      <c r="F216" s="34">
        <v>139.51</v>
      </c>
      <c r="G216" s="26">
        <f t="shared" si="7"/>
        <v>418.53</v>
      </c>
    </row>
    <row r="217" spans="1:7" x14ac:dyDescent="0.25">
      <c r="A217" s="12">
        <v>212</v>
      </c>
      <c r="B217" s="5" t="s">
        <v>10</v>
      </c>
      <c r="C217" s="12" t="s">
        <v>11</v>
      </c>
      <c r="D217" s="6" t="s">
        <v>19</v>
      </c>
      <c r="E217" s="6" t="s">
        <v>229</v>
      </c>
      <c r="F217" s="34">
        <v>65.3</v>
      </c>
      <c r="G217" s="26">
        <f t="shared" si="7"/>
        <v>195.89999999999998</v>
      </c>
    </row>
    <row r="218" spans="1:7" x14ac:dyDescent="0.25">
      <c r="A218" s="12">
        <v>213</v>
      </c>
      <c r="B218" s="5" t="s">
        <v>10</v>
      </c>
      <c r="C218" s="12" t="s">
        <v>11</v>
      </c>
      <c r="D218" s="6" t="s">
        <v>19</v>
      </c>
      <c r="E218" s="6" t="s">
        <v>230</v>
      </c>
      <c r="F218" s="34">
        <v>12</v>
      </c>
      <c r="G218" s="26">
        <f t="shared" si="7"/>
        <v>36</v>
      </c>
    </row>
    <row r="219" spans="1:7" x14ac:dyDescent="0.25">
      <c r="A219" s="12">
        <v>214</v>
      </c>
      <c r="B219" s="5" t="s">
        <v>10</v>
      </c>
      <c r="C219" s="12" t="s">
        <v>11</v>
      </c>
      <c r="D219" s="6" t="s">
        <v>19</v>
      </c>
      <c r="E219" s="6" t="s">
        <v>231</v>
      </c>
      <c r="F219" s="34">
        <v>19.850000000000001</v>
      </c>
      <c r="G219" s="26">
        <f t="shared" si="7"/>
        <v>59.550000000000004</v>
      </c>
    </row>
    <row r="220" spans="1:7" x14ac:dyDescent="0.25">
      <c r="A220" s="12">
        <v>215</v>
      </c>
      <c r="B220" s="5" t="s">
        <v>10</v>
      </c>
      <c r="C220" s="6" t="s">
        <v>11</v>
      </c>
      <c r="D220" s="6" t="s">
        <v>31</v>
      </c>
      <c r="E220" s="6" t="s">
        <v>232</v>
      </c>
      <c r="F220" s="34" t="s">
        <v>233</v>
      </c>
      <c r="G220" s="114">
        <v>6000</v>
      </c>
    </row>
    <row r="221" spans="1:7" x14ac:dyDescent="0.25">
      <c r="A221" s="6">
        <v>216</v>
      </c>
      <c r="B221" s="5" t="s">
        <v>10</v>
      </c>
      <c r="C221" s="6" t="s">
        <v>11</v>
      </c>
      <c r="D221" s="6" t="s">
        <v>31</v>
      </c>
      <c r="E221" s="6" t="s">
        <v>234</v>
      </c>
      <c r="F221" s="6" t="s">
        <v>235</v>
      </c>
      <c r="G221" s="114"/>
    </row>
    <row r="222" spans="1:7" x14ac:dyDescent="0.25">
      <c r="A222" s="12">
        <v>217</v>
      </c>
      <c r="B222" s="5" t="s">
        <v>10</v>
      </c>
      <c r="C222" s="12" t="s">
        <v>11</v>
      </c>
      <c r="D222" s="12" t="s">
        <v>236</v>
      </c>
      <c r="E222" s="6" t="s">
        <v>237</v>
      </c>
      <c r="F222" s="12">
        <v>70</v>
      </c>
      <c r="G222" s="16">
        <f>29*F222</f>
        <v>2030</v>
      </c>
    </row>
    <row r="223" spans="1:7" x14ac:dyDescent="0.25">
      <c r="A223" s="12">
        <v>218</v>
      </c>
      <c r="B223" s="5" t="s">
        <v>10</v>
      </c>
      <c r="C223" s="12" t="s">
        <v>11</v>
      </c>
      <c r="D223" s="12" t="s">
        <v>238</v>
      </c>
      <c r="E223" s="12" t="s">
        <v>239</v>
      </c>
      <c r="F223" s="12">
        <v>49</v>
      </c>
      <c r="G223" s="16">
        <f>29*F223</f>
        <v>1421</v>
      </c>
    </row>
    <row r="224" spans="1:7" x14ac:dyDescent="0.25">
      <c r="A224" s="12">
        <v>219</v>
      </c>
      <c r="B224" s="5" t="s">
        <v>10</v>
      </c>
      <c r="C224" s="6" t="s">
        <v>11</v>
      </c>
      <c r="D224" s="6" t="s">
        <v>31</v>
      </c>
      <c r="E224" s="6">
        <v>6203</v>
      </c>
      <c r="F224" s="6">
        <v>252</v>
      </c>
      <c r="G224" s="26">
        <f>F224*0.85</f>
        <v>214.2</v>
      </c>
    </row>
    <row r="225" spans="1:7" x14ac:dyDescent="0.25">
      <c r="A225" s="12">
        <v>220</v>
      </c>
      <c r="B225" s="5" t="s">
        <v>10</v>
      </c>
      <c r="C225" s="6" t="s">
        <v>11</v>
      </c>
      <c r="D225" s="6" t="s">
        <v>31</v>
      </c>
      <c r="E225" s="6" t="s">
        <v>240</v>
      </c>
      <c r="F225" s="6">
        <v>155</v>
      </c>
      <c r="G225" s="26">
        <f>F225*0.85</f>
        <v>131.75</v>
      </c>
    </row>
    <row r="226" spans="1:7" x14ac:dyDescent="0.25">
      <c r="A226" s="12">
        <v>221</v>
      </c>
      <c r="B226" s="5" t="s">
        <v>10</v>
      </c>
      <c r="C226" s="6" t="s">
        <v>11</v>
      </c>
      <c r="D226" s="6" t="s">
        <v>183</v>
      </c>
      <c r="E226" s="6" t="s">
        <v>241</v>
      </c>
      <c r="F226" s="6">
        <v>1123</v>
      </c>
      <c r="G226" s="26">
        <f>F226*3</f>
        <v>3369</v>
      </c>
    </row>
    <row r="227" spans="1:7" x14ac:dyDescent="0.25">
      <c r="A227" s="12">
        <v>222</v>
      </c>
      <c r="B227" s="5" t="s">
        <v>10</v>
      </c>
      <c r="C227" s="12" t="s">
        <v>11</v>
      </c>
      <c r="D227" s="6" t="s">
        <v>183</v>
      </c>
      <c r="E227" s="6" t="s">
        <v>242</v>
      </c>
      <c r="F227" s="6">
        <v>510</v>
      </c>
      <c r="G227" s="26">
        <f>F227*3</f>
        <v>1530</v>
      </c>
    </row>
    <row r="228" spans="1:7" x14ac:dyDescent="0.25">
      <c r="A228" s="12">
        <v>223</v>
      </c>
      <c r="B228" s="5" t="s">
        <v>10</v>
      </c>
      <c r="C228" s="12" t="s">
        <v>11</v>
      </c>
      <c r="D228" s="6" t="s">
        <v>31</v>
      </c>
      <c r="E228" s="6" t="s">
        <v>243</v>
      </c>
      <c r="F228" s="6">
        <v>10</v>
      </c>
      <c r="G228" s="26">
        <f>F228*3</f>
        <v>30</v>
      </c>
    </row>
    <row r="229" spans="1:7" x14ac:dyDescent="0.25">
      <c r="A229" s="12">
        <v>224</v>
      </c>
      <c r="B229" s="5" t="s">
        <v>10</v>
      </c>
      <c r="C229" s="6" t="s">
        <v>11</v>
      </c>
      <c r="D229" s="12" t="s">
        <v>31</v>
      </c>
      <c r="E229" s="12" t="s">
        <v>244</v>
      </c>
      <c r="F229" s="12">
        <v>80</v>
      </c>
      <c r="G229" s="16">
        <f>F229*3</f>
        <v>240</v>
      </c>
    </row>
    <row r="230" spans="1:7" x14ac:dyDescent="0.25">
      <c r="A230" s="12">
        <v>225</v>
      </c>
      <c r="B230" s="5" t="s">
        <v>10</v>
      </c>
      <c r="C230" s="6" t="s">
        <v>11</v>
      </c>
      <c r="D230" s="6" t="s">
        <v>31</v>
      </c>
      <c r="E230" s="6" t="s">
        <v>245</v>
      </c>
      <c r="F230" s="6">
        <v>130</v>
      </c>
      <c r="G230" s="26">
        <v>0</v>
      </c>
    </row>
    <row r="231" spans="1:7" x14ac:dyDescent="0.25">
      <c r="A231" s="12">
        <v>226</v>
      </c>
      <c r="B231" s="5" t="s">
        <v>10</v>
      </c>
      <c r="C231" s="6" t="s">
        <v>11</v>
      </c>
      <c r="D231" s="6" t="s">
        <v>31</v>
      </c>
      <c r="E231" s="6" t="s">
        <v>246</v>
      </c>
      <c r="F231" s="6">
        <v>25</v>
      </c>
      <c r="G231" s="26">
        <f>F231*3</f>
        <v>75</v>
      </c>
    </row>
    <row r="232" spans="1:7" x14ac:dyDescent="0.25">
      <c r="A232" s="12">
        <v>227</v>
      </c>
      <c r="B232" s="5" t="s">
        <v>10</v>
      </c>
      <c r="C232" s="12" t="s">
        <v>11</v>
      </c>
      <c r="D232" s="6" t="s">
        <v>12</v>
      </c>
      <c r="E232" s="6" t="s">
        <v>247</v>
      </c>
      <c r="F232" s="6">
        <v>24</v>
      </c>
      <c r="G232" s="26">
        <f>F232*29</f>
        <v>696</v>
      </c>
    </row>
    <row r="233" spans="1:7" x14ac:dyDescent="0.25">
      <c r="A233" s="6">
        <v>228</v>
      </c>
      <c r="B233" s="5" t="s">
        <v>10</v>
      </c>
      <c r="C233" s="12" t="s">
        <v>11</v>
      </c>
      <c r="D233" s="6" t="s">
        <v>31</v>
      </c>
      <c r="E233" s="6" t="s">
        <v>248</v>
      </c>
      <c r="F233" s="6">
        <v>203</v>
      </c>
      <c r="G233" s="26">
        <f>F233*3</f>
        <v>609</v>
      </c>
    </row>
    <row r="234" spans="1:7" x14ac:dyDescent="0.25">
      <c r="A234" s="12">
        <v>229</v>
      </c>
      <c r="B234" s="5" t="s">
        <v>10</v>
      </c>
      <c r="C234" s="6" t="s">
        <v>11</v>
      </c>
      <c r="D234" s="6" t="s">
        <v>31</v>
      </c>
      <c r="E234" s="6" t="s">
        <v>249</v>
      </c>
      <c r="F234" s="6">
        <v>672</v>
      </c>
      <c r="G234" s="26">
        <f>F234*3</f>
        <v>2016</v>
      </c>
    </row>
    <row r="235" spans="1:7" x14ac:dyDescent="0.25">
      <c r="A235" s="12">
        <v>230</v>
      </c>
      <c r="B235" s="5" t="s">
        <v>10</v>
      </c>
      <c r="C235" s="6" t="s">
        <v>11</v>
      </c>
      <c r="D235" s="6" t="s">
        <v>52</v>
      </c>
      <c r="E235" s="6" t="s">
        <v>250</v>
      </c>
      <c r="F235" s="6">
        <v>5</v>
      </c>
      <c r="G235" s="26">
        <f>F235*7.5</f>
        <v>37.5</v>
      </c>
    </row>
    <row r="236" spans="1:7" x14ac:dyDescent="0.25">
      <c r="A236" s="12">
        <v>231</v>
      </c>
      <c r="B236" s="5" t="s">
        <v>10</v>
      </c>
      <c r="C236" s="6" t="s">
        <v>11</v>
      </c>
      <c r="D236" s="6" t="s">
        <v>31</v>
      </c>
      <c r="E236" s="6" t="s">
        <v>251</v>
      </c>
      <c r="F236" s="6">
        <v>687</v>
      </c>
      <c r="G236" s="26">
        <f t="shared" ref="G236:G251" si="8">F236*3</f>
        <v>2061</v>
      </c>
    </row>
    <row r="237" spans="1:7" x14ac:dyDescent="0.25">
      <c r="A237" s="12">
        <v>232</v>
      </c>
      <c r="B237" s="5" t="s">
        <v>10</v>
      </c>
      <c r="C237" s="12" t="s">
        <v>11</v>
      </c>
      <c r="D237" s="6" t="s">
        <v>31</v>
      </c>
      <c r="E237" s="6" t="s">
        <v>252</v>
      </c>
      <c r="F237" s="6">
        <v>193</v>
      </c>
      <c r="G237" s="26">
        <f t="shared" si="8"/>
        <v>579</v>
      </c>
    </row>
    <row r="238" spans="1:7" x14ac:dyDescent="0.25">
      <c r="A238" s="12">
        <v>233</v>
      </c>
      <c r="B238" s="5" t="s">
        <v>10</v>
      </c>
      <c r="C238" s="12" t="s">
        <v>11</v>
      </c>
      <c r="D238" s="6" t="s">
        <v>31</v>
      </c>
      <c r="E238" s="6" t="s">
        <v>253</v>
      </c>
      <c r="F238" s="6">
        <v>250</v>
      </c>
      <c r="G238" s="26">
        <f t="shared" si="8"/>
        <v>750</v>
      </c>
    </row>
    <row r="239" spans="1:7" x14ac:dyDescent="0.25">
      <c r="A239" s="12">
        <v>234</v>
      </c>
      <c r="B239" s="5" t="s">
        <v>10</v>
      </c>
      <c r="C239" s="6" t="s">
        <v>11</v>
      </c>
      <c r="D239" s="6" t="s">
        <v>31</v>
      </c>
      <c r="E239" s="6" t="s">
        <v>254</v>
      </c>
      <c r="F239" s="6">
        <v>185</v>
      </c>
      <c r="G239" s="26">
        <f t="shared" si="8"/>
        <v>555</v>
      </c>
    </row>
    <row r="240" spans="1:7" x14ac:dyDescent="0.25">
      <c r="A240" s="12">
        <v>235</v>
      </c>
      <c r="B240" s="5" t="s">
        <v>10</v>
      </c>
      <c r="C240" s="6" t="s">
        <v>11</v>
      </c>
      <c r="D240" s="6" t="s">
        <v>31</v>
      </c>
      <c r="E240" s="6" t="s">
        <v>255</v>
      </c>
      <c r="F240" s="6">
        <v>75</v>
      </c>
      <c r="G240" s="26">
        <f t="shared" si="8"/>
        <v>225</v>
      </c>
    </row>
    <row r="241" spans="1:7" x14ac:dyDescent="0.25">
      <c r="A241" s="12">
        <v>236</v>
      </c>
      <c r="B241" s="5" t="s">
        <v>10</v>
      </c>
      <c r="C241" s="6" t="s">
        <v>11</v>
      </c>
      <c r="D241" s="6" t="s">
        <v>31</v>
      </c>
      <c r="E241" s="6" t="s">
        <v>256</v>
      </c>
      <c r="F241" s="6">
        <v>63</v>
      </c>
      <c r="G241" s="26">
        <f t="shared" si="8"/>
        <v>189</v>
      </c>
    </row>
    <row r="242" spans="1:7" x14ac:dyDescent="0.25">
      <c r="A242" s="12">
        <v>237</v>
      </c>
      <c r="B242" s="5" t="s">
        <v>10</v>
      </c>
      <c r="C242" s="12" t="s">
        <v>11</v>
      </c>
      <c r="D242" s="6" t="s">
        <v>31</v>
      </c>
      <c r="E242" s="6" t="s">
        <v>257</v>
      </c>
      <c r="F242" s="6">
        <v>1100</v>
      </c>
      <c r="G242" s="26">
        <f t="shared" si="8"/>
        <v>3300</v>
      </c>
    </row>
    <row r="243" spans="1:7" x14ac:dyDescent="0.25">
      <c r="A243" s="12">
        <v>238</v>
      </c>
      <c r="B243" s="5" t="s">
        <v>10</v>
      </c>
      <c r="C243" s="12" t="s">
        <v>11</v>
      </c>
      <c r="D243" s="6" t="s">
        <v>31</v>
      </c>
      <c r="E243" s="6" t="s">
        <v>258</v>
      </c>
      <c r="F243" s="6">
        <v>125</v>
      </c>
      <c r="G243" s="26">
        <f t="shared" si="8"/>
        <v>375</v>
      </c>
    </row>
    <row r="244" spans="1:7" x14ac:dyDescent="0.25">
      <c r="A244" s="12">
        <v>239</v>
      </c>
      <c r="B244" s="5" t="s">
        <v>10</v>
      </c>
      <c r="C244" s="6" t="s">
        <v>11</v>
      </c>
      <c r="D244" s="6" t="s">
        <v>31</v>
      </c>
      <c r="E244" s="6" t="s">
        <v>259</v>
      </c>
      <c r="F244" s="6">
        <v>30</v>
      </c>
      <c r="G244" s="26">
        <f t="shared" si="8"/>
        <v>90</v>
      </c>
    </row>
    <row r="245" spans="1:7" x14ac:dyDescent="0.25">
      <c r="A245" s="6">
        <v>240</v>
      </c>
      <c r="B245" s="5" t="s">
        <v>10</v>
      </c>
      <c r="C245" s="6" t="s">
        <v>11</v>
      </c>
      <c r="D245" s="6" t="s">
        <v>31</v>
      </c>
      <c r="E245" s="6" t="s">
        <v>260</v>
      </c>
      <c r="F245" s="6">
        <v>160</v>
      </c>
      <c r="G245" s="26">
        <f t="shared" si="8"/>
        <v>480</v>
      </c>
    </row>
    <row r="246" spans="1:7" x14ac:dyDescent="0.25">
      <c r="A246" s="12">
        <v>241</v>
      </c>
      <c r="B246" s="5" t="s">
        <v>10</v>
      </c>
      <c r="C246" s="6" t="s">
        <v>11</v>
      </c>
      <c r="D246" s="6" t="s">
        <v>31</v>
      </c>
      <c r="E246" s="6" t="s">
        <v>261</v>
      </c>
      <c r="F246" s="6">
        <v>37</v>
      </c>
      <c r="G246" s="26">
        <f t="shared" si="8"/>
        <v>111</v>
      </c>
    </row>
    <row r="247" spans="1:7" x14ac:dyDescent="0.25">
      <c r="A247" s="12">
        <v>242</v>
      </c>
      <c r="B247" s="5" t="s">
        <v>10</v>
      </c>
      <c r="C247" s="12" t="s">
        <v>11</v>
      </c>
      <c r="D247" s="6" t="s">
        <v>31</v>
      </c>
      <c r="E247" s="6" t="s">
        <v>262</v>
      </c>
      <c r="F247" s="6">
        <v>66</v>
      </c>
      <c r="G247" s="26">
        <f t="shared" si="8"/>
        <v>198</v>
      </c>
    </row>
    <row r="248" spans="1:7" x14ac:dyDescent="0.25">
      <c r="A248" s="12">
        <v>243</v>
      </c>
      <c r="B248" s="5" t="s">
        <v>10</v>
      </c>
      <c r="C248" s="12" t="s">
        <v>11</v>
      </c>
      <c r="D248" s="6" t="s">
        <v>31</v>
      </c>
      <c r="E248" s="6" t="s">
        <v>263</v>
      </c>
      <c r="F248" s="6">
        <v>140</v>
      </c>
      <c r="G248" s="26">
        <f t="shared" si="8"/>
        <v>420</v>
      </c>
    </row>
    <row r="249" spans="1:7" x14ac:dyDescent="0.25">
      <c r="A249" s="12">
        <v>244</v>
      </c>
      <c r="B249" s="5" t="s">
        <v>10</v>
      </c>
      <c r="C249" s="6" t="s">
        <v>11</v>
      </c>
      <c r="D249" s="6" t="s">
        <v>31</v>
      </c>
      <c r="E249" s="6" t="s">
        <v>264</v>
      </c>
      <c r="F249" s="6">
        <v>72</v>
      </c>
      <c r="G249" s="26">
        <f t="shared" si="8"/>
        <v>216</v>
      </c>
    </row>
    <row r="250" spans="1:7" x14ac:dyDescent="0.25">
      <c r="A250" s="12">
        <v>245</v>
      </c>
      <c r="B250" s="5" t="s">
        <v>10</v>
      </c>
      <c r="C250" s="6" t="s">
        <v>11</v>
      </c>
      <c r="D250" s="6" t="s">
        <v>31</v>
      </c>
      <c r="E250" s="6" t="s">
        <v>265</v>
      </c>
      <c r="F250" s="6">
        <v>252</v>
      </c>
      <c r="G250" s="26">
        <f t="shared" si="8"/>
        <v>756</v>
      </c>
    </row>
    <row r="251" spans="1:7" x14ac:dyDescent="0.25">
      <c r="A251" s="12">
        <v>246</v>
      </c>
      <c r="B251" s="5" t="s">
        <v>10</v>
      </c>
      <c r="C251" s="6" t="s">
        <v>11</v>
      </c>
      <c r="D251" s="6" t="s">
        <v>31</v>
      </c>
      <c r="E251" s="6" t="s">
        <v>266</v>
      </c>
      <c r="F251" s="6">
        <v>70</v>
      </c>
      <c r="G251" s="26">
        <f t="shared" si="8"/>
        <v>210</v>
      </c>
    </row>
    <row r="252" spans="1:7" x14ac:dyDescent="0.25">
      <c r="A252" s="12">
        <v>247</v>
      </c>
      <c r="B252" s="5" t="s">
        <v>10</v>
      </c>
      <c r="C252" s="12" t="s">
        <v>11</v>
      </c>
      <c r="D252" s="6" t="s">
        <v>238</v>
      </c>
      <c r="E252" s="35">
        <v>439</v>
      </c>
      <c r="F252" s="35">
        <v>694</v>
      </c>
      <c r="G252" s="114">
        <v>149000</v>
      </c>
    </row>
    <row r="253" spans="1:7" x14ac:dyDescent="0.25">
      <c r="A253" s="12">
        <v>248</v>
      </c>
      <c r="B253" s="5" t="s">
        <v>10</v>
      </c>
      <c r="C253" s="12" t="s">
        <v>11</v>
      </c>
      <c r="D253" s="6" t="s">
        <v>238</v>
      </c>
      <c r="E253" s="35">
        <v>440</v>
      </c>
      <c r="F253" s="35">
        <v>331</v>
      </c>
      <c r="G253" s="114"/>
    </row>
    <row r="254" spans="1:7" x14ac:dyDescent="0.25">
      <c r="A254" s="12">
        <v>249</v>
      </c>
      <c r="B254" s="5" t="s">
        <v>10</v>
      </c>
      <c r="C254" s="6" t="s">
        <v>11</v>
      </c>
      <c r="D254" s="6" t="s">
        <v>238</v>
      </c>
      <c r="E254" s="35">
        <v>441</v>
      </c>
      <c r="F254" s="35">
        <v>309</v>
      </c>
      <c r="G254" s="114"/>
    </row>
    <row r="255" spans="1:7" x14ac:dyDescent="0.25">
      <c r="A255" s="12">
        <v>250</v>
      </c>
      <c r="B255" s="5" t="s">
        <v>10</v>
      </c>
      <c r="C255" s="6" t="s">
        <v>11</v>
      </c>
      <c r="D255" s="6" t="s">
        <v>238</v>
      </c>
      <c r="E255" s="35">
        <v>442</v>
      </c>
      <c r="F255" s="35">
        <v>90</v>
      </c>
      <c r="G255" s="114"/>
    </row>
    <row r="256" spans="1:7" x14ac:dyDescent="0.25">
      <c r="A256" s="12">
        <v>251</v>
      </c>
      <c r="B256" s="5" t="s">
        <v>10</v>
      </c>
      <c r="C256" s="6" t="s">
        <v>11</v>
      </c>
      <c r="D256" s="6" t="s">
        <v>238</v>
      </c>
      <c r="E256" s="35">
        <v>444</v>
      </c>
      <c r="F256" s="35">
        <v>272</v>
      </c>
      <c r="G256" s="114"/>
    </row>
    <row r="257" spans="1:7" x14ac:dyDescent="0.25">
      <c r="A257" s="6">
        <v>252</v>
      </c>
      <c r="B257" s="5" t="s">
        <v>10</v>
      </c>
      <c r="C257" s="12" t="s">
        <v>11</v>
      </c>
      <c r="D257" s="6" t="s">
        <v>238</v>
      </c>
      <c r="E257" s="35" t="s">
        <v>267</v>
      </c>
      <c r="F257" s="35">
        <v>1356</v>
      </c>
      <c r="G257" s="114"/>
    </row>
    <row r="258" spans="1:7" x14ac:dyDescent="0.25">
      <c r="A258" s="12">
        <v>253</v>
      </c>
      <c r="B258" s="5" t="s">
        <v>10</v>
      </c>
      <c r="C258" s="12" t="s">
        <v>11</v>
      </c>
      <c r="D258" s="6" t="s">
        <v>238</v>
      </c>
      <c r="E258" s="35">
        <v>497</v>
      </c>
      <c r="F258" s="35">
        <v>1234</v>
      </c>
      <c r="G258" s="114"/>
    </row>
    <row r="259" spans="1:7" x14ac:dyDescent="0.25">
      <c r="A259" s="12">
        <v>254</v>
      </c>
      <c r="B259" s="5" t="s">
        <v>10</v>
      </c>
      <c r="C259" s="6" t="s">
        <v>11</v>
      </c>
      <c r="D259" s="6" t="s">
        <v>238</v>
      </c>
      <c r="E259" s="35">
        <v>903</v>
      </c>
      <c r="F259" s="35">
        <v>270</v>
      </c>
      <c r="G259" s="114"/>
    </row>
    <row r="260" spans="1:7" x14ac:dyDescent="0.25">
      <c r="A260" s="12">
        <v>255</v>
      </c>
      <c r="B260" s="5" t="s">
        <v>10</v>
      </c>
      <c r="C260" s="6" t="s">
        <v>11</v>
      </c>
      <c r="D260" s="11" t="s">
        <v>268</v>
      </c>
      <c r="E260" s="11" t="s">
        <v>269</v>
      </c>
      <c r="F260" s="36">
        <v>5</v>
      </c>
      <c r="G260" s="11">
        <f t="shared" ref="G260:G269" si="9">F260*3</f>
        <v>15</v>
      </c>
    </row>
    <row r="261" spans="1:7" x14ac:dyDescent="0.25">
      <c r="A261" s="12">
        <v>256</v>
      </c>
      <c r="B261" s="5" t="s">
        <v>10</v>
      </c>
      <c r="C261" s="6" t="s">
        <v>11</v>
      </c>
      <c r="D261" s="11" t="s">
        <v>268</v>
      </c>
      <c r="E261" s="11" t="s">
        <v>270</v>
      </c>
      <c r="F261" s="36">
        <v>300</v>
      </c>
      <c r="G261" s="11">
        <f t="shared" si="9"/>
        <v>900</v>
      </c>
    </row>
    <row r="262" spans="1:7" x14ac:dyDescent="0.25">
      <c r="A262" s="12">
        <v>257</v>
      </c>
      <c r="B262" s="5" t="s">
        <v>10</v>
      </c>
      <c r="C262" s="12" t="s">
        <v>11</v>
      </c>
      <c r="D262" s="11" t="s">
        <v>268</v>
      </c>
      <c r="E262" s="11" t="s">
        <v>271</v>
      </c>
      <c r="F262" s="36">
        <v>15.26</v>
      </c>
      <c r="G262" s="11">
        <f t="shared" si="9"/>
        <v>45.78</v>
      </c>
    </row>
    <row r="263" spans="1:7" x14ac:dyDescent="0.25">
      <c r="A263" s="12">
        <v>258</v>
      </c>
      <c r="B263" s="5" t="s">
        <v>10</v>
      </c>
      <c r="C263" s="12" t="s">
        <v>11</v>
      </c>
      <c r="D263" s="11" t="s">
        <v>268</v>
      </c>
      <c r="E263" s="11" t="s">
        <v>272</v>
      </c>
      <c r="F263" s="36">
        <v>57.95</v>
      </c>
      <c r="G263" s="11">
        <f t="shared" si="9"/>
        <v>173.85000000000002</v>
      </c>
    </row>
    <row r="264" spans="1:7" x14ac:dyDescent="0.25">
      <c r="A264" s="12">
        <v>259</v>
      </c>
      <c r="B264" s="5" t="s">
        <v>10</v>
      </c>
      <c r="C264" s="6" t="s">
        <v>11</v>
      </c>
      <c r="D264" s="11" t="s">
        <v>268</v>
      </c>
      <c r="E264" s="11" t="s">
        <v>273</v>
      </c>
      <c r="F264" s="36">
        <v>343</v>
      </c>
      <c r="G264" s="14">
        <f t="shared" si="9"/>
        <v>1029</v>
      </c>
    </row>
    <row r="265" spans="1:7" x14ac:dyDescent="0.25">
      <c r="A265" s="12">
        <v>260</v>
      </c>
      <c r="B265" s="5" t="s">
        <v>10</v>
      </c>
      <c r="C265" s="6" t="s">
        <v>11</v>
      </c>
      <c r="D265" s="11" t="s">
        <v>268</v>
      </c>
      <c r="E265" s="11" t="s">
        <v>274</v>
      </c>
      <c r="F265" s="36">
        <v>36</v>
      </c>
      <c r="G265" s="14">
        <f t="shared" si="9"/>
        <v>108</v>
      </c>
    </row>
    <row r="266" spans="1:7" x14ac:dyDescent="0.25">
      <c r="A266" s="12">
        <v>261</v>
      </c>
      <c r="B266" s="5" t="s">
        <v>10</v>
      </c>
      <c r="C266" s="6" t="s">
        <v>11</v>
      </c>
      <c r="D266" s="11" t="s">
        <v>268</v>
      </c>
      <c r="E266" s="11">
        <v>555</v>
      </c>
      <c r="F266" s="36">
        <v>55</v>
      </c>
      <c r="G266" s="14">
        <f t="shared" si="9"/>
        <v>165</v>
      </c>
    </row>
    <row r="267" spans="1:7" x14ac:dyDescent="0.25">
      <c r="A267" s="12">
        <v>262</v>
      </c>
      <c r="B267" s="5" t="s">
        <v>10</v>
      </c>
      <c r="C267" s="12" t="s">
        <v>11</v>
      </c>
      <c r="D267" s="11" t="s">
        <v>268</v>
      </c>
      <c r="E267" s="13" t="s">
        <v>275</v>
      </c>
      <c r="F267" s="36">
        <v>358</v>
      </c>
      <c r="G267" s="14">
        <f t="shared" si="9"/>
        <v>1074</v>
      </c>
    </row>
    <row r="268" spans="1:7" x14ac:dyDescent="0.25">
      <c r="A268" s="12">
        <v>263</v>
      </c>
      <c r="B268" s="5" t="s">
        <v>10</v>
      </c>
      <c r="C268" s="12" t="s">
        <v>11</v>
      </c>
      <c r="D268" s="11" t="s">
        <v>101</v>
      </c>
      <c r="E268" s="13" t="s">
        <v>276</v>
      </c>
      <c r="F268" s="36">
        <v>45</v>
      </c>
      <c r="G268" s="14">
        <f t="shared" si="9"/>
        <v>135</v>
      </c>
    </row>
    <row r="269" spans="1:7" x14ac:dyDescent="0.25">
      <c r="A269" s="6">
        <v>264</v>
      </c>
      <c r="B269" s="5" t="s">
        <v>10</v>
      </c>
      <c r="C269" s="6" t="s">
        <v>11</v>
      </c>
      <c r="D269" s="11" t="s">
        <v>101</v>
      </c>
      <c r="E269" s="13" t="s">
        <v>277</v>
      </c>
      <c r="F269" s="11">
        <v>21.54</v>
      </c>
      <c r="G269" s="14">
        <f t="shared" si="9"/>
        <v>64.62</v>
      </c>
    </row>
    <row r="270" spans="1:7" x14ac:dyDescent="0.25">
      <c r="A270" s="12">
        <v>265</v>
      </c>
      <c r="B270" s="5" t="s">
        <v>10</v>
      </c>
      <c r="C270" s="6" t="s">
        <v>11</v>
      </c>
      <c r="D270" s="11" t="s">
        <v>19</v>
      </c>
      <c r="E270" s="6" t="s">
        <v>278</v>
      </c>
      <c r="F270" s="36">
        <v>331</v>
      </c>
      <c r="G270" s="26">
        <v>281.35000000000002</v>
      </c>
    </row>
    <row r="271" spans="1:7" x14ac:dyDescent="0.25">
      <c r="A271" s="12">
        <v>266</v>
      </c>
      <c r="B271" s="5" t="s">
        <v>10</v>
      </c>
      <c r="C271" s="12" t="s">
        <v>11</v>
      </c>
      <c r="D271" s="11" t="s">
        <v>238</v>
      </c>
      <c r="E271" s="6" t="s">
        <v>279</v>
      </c>
      <c r="F271" s="36">
        <v>200</v>
      </c>
      <c r="G271" s="26">
        <f>F271*3</f>
        <v>600</v>
      </c>
    </row>
    <row r="272" spans="1:7" ht="15.75" customHeight="1" x14ac:dyDescent="0.25">
      <c r="A272" s="12">
        <v>267</v>
      </c>
      <c r="B272" s="5" t="s">
        <v>10</v>
      </c>
      <c r="C272" s="12" t="s">
        <v>11</v>
      </c>
      <c r="D272" s="6" t="s">
        <v>31</v>
      </c>
      <c r="E272" s="30" t="s">
        <v>280</v>
      </c>
      <c r="F272" s="30">
        <v>4.28</v>
      </c>
      <c r="G272" s="26">
        <f>F272*3</f>
        <v>12.84</v>
      </c>
    </row>
    <row r="273" spans="1:7" ht="16.5" customHeight="1" x14ac:dyDescent="0.25">
      <c r="A273" s="12">
        <v>268</v>
      </c>
      <c r="B273" s="5" t="s">
        <v>10</v>
      </c>
      <c r="C273" s="6" t="s">
        <v>11</v>
      </c>
      <c r="D273" s="6" t="s">
        <v>31</v>
      </c>
      <c r="E273" s="30" t="s">
        <v>281</v>
      </c>
      <c r="F273" s="30">
        <v>23.6</v>
      </c>
      <c r="G273" s="26">
        <f>F273*3</f>
        <v>70.800000000000011</v>
      </c>
    </row>
    <row r="274" spans="1:7" ht="18" customHeight="1" x14ac:dyDescent="0.25">
      <c r="A274" s="12">
        <v>269</v>
      </c>
      <c r="B274" s="5" t="s">
        <v>10</v>
      </c>
      <c r="C274" s="6" t="s">
        <v>11</v>
      </c>
      <c r="D274" s="6" t="s">
        <v>31</v>
      </c>
      <c r="E274" s="30" t="s">
        <v>282</v>
      </c>
      <c r="F274" s="30">
        <v>2.3199999999999998</v>
      </c>
      <c r="G274" s="26">
        <f t="shared" ref="G274:G321" si="10">F274*3</f>
        <v>6.9599999999999991</v>
      </c>
    </row>
    <row r="275" spans="1:7" ht="12" customHeight="1" x14ac:dyDescent="0.25">
      <c r="A275" s="12">
        <v>270</v>
      </c>
      <c r="B275" s="5" t="s">
        <v>10</v>
      </c>
      <c r="C275" s="6" t="s">
        <v>11</v>
      </c>
      <c r="D275" s="6" t="s">
        <v>31</v>
      </c>
      <c r="E275" s="30" t="s">
        <v>283</v>
      </c>
      <c r="F275" s="30">
        <v>53.43</v>
      </c>
      <c r="G275" s="26">
        <f t="shared" si="10"/>
        <v>160.29</v>
      </c>
    </row>
    <row r="276" spans="1:7" ht="12.75" customHeight="1" x14ac:dyDescent="0.25">
      <c r="A276" s="12">
        <v>271</v>
      </c>
      <c r="B276" s="5" t="s">
        <v>10</v>
      </c>
      <c r="C276" s="12" t="s">
        <v>11</v>
      </c>
      <c r="D276" s="6" t="s">
        <v>31</v>
      </c>
      <c r="E276" s="30" t="s">
        <v>284</v>
      </c>
      <c r="F276" s="30">
        <v>54.39</v>
      </c>
      <c r="G276" s="26">
        <f t="shared" si="10"/>
        <v>163.17000000000002</v>
      </c>
    </row>
    <row r="277" spans="1:7" ht="20.25" customHeight="1" x14ac:dyDescent="0.25">
      <c r="A277" s="12">
        <v>272</v>
      </c>
      <c r="B277" s="5" t="s">
        <v>10</v>
      </c>
      <c r="C277" s="12" t="s">
        <v>11</v>
      </c>
      <c r="D277" s="6" t="s">
        <v>31</v>
      </c>
      <c r="E277" s="30">
        <v>3765</v>
      </c>
      <c r="F277" s="30">
        <v>29.8</v>
      </c>
      <c r="G277" s="26">
        <f t="shared" si="10"/>
        <v>89.4</v>
      </c>
    </row>
    <row r="278" spans="1:7" ht="16.5" customHeight="1" x14ac:dyDescent="0.25">
      <c r="A278" s="12">
        <v>273</v>
      </c>
      <c r="B278" s="5" t="s">
        <v>10</v>
      </c>
      <c r="C278" s="6" t="s">
        <v>11</v>
      </c>
      <c r="D278" s="6" t="s">
        <v>31</v>
      </c>
      <c r="E278" s="30" t="s">
        <v>285</v>
      </c>
      <c r="F278" s="30">
        <v>9.25</v>
      </c>
      <c r="G278" s="26">
        <f t="shared" si="10"/>
        <v>27.75</v>
      </c>
    </row>
    <row r="279" spans="1:7" ht="13.5" customHeight="1" x14ac:dyDescent="0.25">
      <c r="A279" s="12">
        <v>274</v>
      </c>
      <c r="B279" s="5" t="s">
        <v>10</v>
      </c>
      <c r="C279" s="6" t="s">
        <v>11</v>
      </c>
      <c r="D279" s="6" t="s">
        <v>31</v>
      </c>
      <c r="E279" s="30">
        <v>3766</v>
      </c>
      <c r="F279" s="30">
        <v>42.94</v>
      </c>
      <c r="G279" s="26">
        <f t="shared" si="10"/>
        <v>128.82</v>
      </c>
    </row>
    <row r="280" spans="1:7" ht="18.75" customHeight="1" x14ac:dyDescent="0.25">
      <c r="A280" s="12">
        <v>275</v>
      </c>
      <c r="B280" s="5" t="s">
        <v>10</v>
      </c>
      <c r="C280" s="6" t="s">
        <v>11</v>
      </c>
      <c r="D280" s="6" t="s">
        <v>31</v>
      </c>
      <c r="E280" s="30">
        <v>3771</v>
      </c>
      <c r="F280" s="30">
        <v>31.19</v>
      </c>
      <c r="G280" s="26">
        <f t="shared" si="10"/>
        <v>93.570000000000007</v>
      </c>
    </row>
    <row r="281" spans="1:7" ht="18.75" customHeight="1" x14ac:dyDescent="0.25">
      <c r="A281" s="6">
        <v>276</v>
      </c>
      <c r="B281" s="5" t="s">
        <v>10</v>
      </c>
      <c r="C281" s="12" t="s">
        <v>11</v>
      </c>
      <c r="D281" s="6" t="s">
        <v>31</v>
      </c>
      <c r="E281" s="30">
        <v>3772</v>
      </c>
      <c r="F281" s="30">
        <v>37.65</v>
      </c>
      <c r="G281" s="26">
        <f t="shared" si="10"/>
        <v>112.94999999999999</v>
      </c>
    </row>
    <row r="282" spans="1:7" ht="20.25" customHeight="1" x14ac:dyDescent="0.25">
      <c r="A282" s="12">
        <v>277</v>
      </c>
      <c r="B282" s="5" t="s">
        <v>10</v>
      </c>
      <c r="C282" s="12" t="s">
        <v>11</v>
      </c>
      <c r="D282" s="6" t="s">
        <v>31</v>
      </c>
      <c r="E282" s="30">
        <v>3777</v>
      </c>
      <c r="F282" s="30">
        <v>41.27</v>
      </c>
      <c r="G282" s="26">
        <f t="shared" si="10"/>
        <v>123.81</v>
      </c>
    </row>
    <row r="283" spans="1:7" ht="17.25" customHeight="1" x14ac:dyDescent="0.25">
      <c r="A283" s="12">
        <v>278</v>
      </c>
      <c r="B283" s="5" t="s">
        <v>10</v>
      </c>
      <c r="C283" s="6" t="s">
        <v>11</v>
      </c>
      <c r="D283" s="6" t="s">
        <v>31</v>
      </c>
      <c r="E283" s="30">
        <v>3778</v>
      </c>
      <c r="F283" s="30">
        <v>39.729999999999997</v>
      </c>
      <c r="G283" s="26">
        <f t="shared" si="10"/>
        <v>119.19</v>
      </c>
    </row>
    <row r="284" spans="1:7" ht="19.5" customHeight="1" x14ac:dyDescent="0.25">
      <c r="A284" s="12">
        <v>279</v>
      </c>
      <c r="B284" s="5" t="s">
        <v>10</v>
      </c>
      <c r="C284" s="6" t="s">
        <v>11</v>
      </c>
      <c r="D284" s="6" t="s">
        <v>31</v>
      </c>
      <c r="E284" s="30" t="s">
        <v>286</v>
      </c>
      <c r="F284" s="30">
        <v>2.39</v>
      </c>
      <c r="G284" s="26">
        <f t="shared" si="10"/>
        <v>7.17</v>
      </c>
    </row>
    <row r="285" spans="1:7" ht="16.5" customHeight="1" x14ac:dyDescent="0.25">
      <c r="A285" s="12">
        <v>280</v>
      </c>
      <c r="B285" s="5" t="s">
        <v>10</v>
      </c>
      <c r="C285" s="6" t="s">
        <v>11</v>
      </c>
      <c r="D285" s="6" t="s">
        <v>31</v>
      </c>
      <c r="E285" s="30" t="s">
        <v>287</v>
      </c>
      <c r="F285" s="30">
        <v>33.880000000000003</v>
      </c>
      <c r="G285" s="26">
        <f t="shared" si="10"/>
        <v>101.64000000000001</v>
      </c>
    </row>
    <row r="286" spans="1:7" ht="21.75" customHeight="1" x14ac:dyDescent="0.25">
      <c r="A286" s="12">
        <v>281</v>
      </c>
      <c r="B286" s="5" t="s">
        <v>10</v>
      </c>
      <c r="C286" s="12" t="s">
        <v>11</v>
      </c>
      <c r="D286" s="6" t="s">
        <v>31</v>
      </c>
      <c r="E286" s="30" t="s">
        <v>288</v>
      </c>
      <c r="F286" s="30">
        <v>67.16</v>
      </c>
      <c r="G286" s="26">
        <f t="shared" si="10"/>
        <v>201.48</v>
      </c>
    </row>
    <row r="287" spans="1:7" ht="19.5" customHeight="1" x14ac:dyDescent="0.25">
      <c r="A287" s="12">
        <v>282</v>
      </c>
      <c r="B287" s="5" t="s">
        <v>10</v>
      </c>
      <c r="C287" s="12" t="s">
        <v>11</v>
      </c>
      <c r="D287" s="6" t="s">
        <v>31</v>
      </c>
      <c r="E287" s="30" t="s">
        <v>289</v>
      </c>
      <c r="F287" s="30">
        <v>9.66</v>
      </c>
      <c r="G287" s="26">
        <f t="shared" si="10"/>
        <v>28.98</v>
      </c>
    </row>
    <row r="288" spans="1:7" ht="21" customHeight="1" x14ac:dyDescent="0.25">
      <c r="A288" s="12">
        <v>283</v>
      </c>
      <c r="B288" s="5" t="s">
        <v>10</v>
      </c>
      <c r="C288" s="6" t="s">
        <v>11</v>
      </c>
      <c r="D288" s="6" t="s">
        <v>31</v>
      </c>
      <c r="E288" s="30">
        <v>8087</v>
      </c>
      <c r="F288" s="30">
        <v>27.19</v>
      </c>
      <c r="G288" s="26">
        <f t="shared" si="10"/>
        <v>81.570000000000007</v>
      </c>
    </row>
    <row r="289" spans="1:7" ht="17.25" customHeight="1" x14ac:dyDescent="0.25">
      <c r="A289" s="12">
        <v>284</v>
      </c>
      <c r="B289" s="5" t="s">
        <v>10</v>
      </c>
      <c r="C289" s="6" t="s">
        <v>11</v>
      </c>
      <c r="D289" s="6" t="s">
        <v>31</v>
      </c>
      <c r="E289" s="30" t="s">
        <v>290</v>
      </c>
      <c r="F289" s="30">
        <v>127.22</v>
      </c>
      <c r="G289" s="26">
        <f t="shared" si="10"/>
        <v>381.65999999999997</v>
      </c>
    </row>
    <row r="290" spans="1:7" ht="19.5" customHeight="1" x14ac:dyDescent="0.25">
      <c r="A290" s="12">
        <v>285</v>
      </c>
      <c r="B290" s="5" t="s">
        <v>10</v>
      </c>
      <c r="C290" s="6" t="s">
        <v>11</v>
      </c>
      <c r="D290" s="6" t="s">
        <v>31</v>
      </c>
      <c r="E290" s="30" t="s">
        <v>291</v>
      </c>
      <c r="F290" s="30">
        <v>35.96</v>
      </c>
      <c r="G290" s="26">
        <f t="shared" si="10"/>
        <v>107.88</v>
      </c>
    </row>
    <row r="291" spans="1:7" ht="21" customHeight="1" x14ac:dyDescent="0.25">
      <c r="A291" s="12">
        <v>286</v>
      </c>
      <c r="B291" s="5" t="s">
        <v>10</v>
      </c>
      <c r="C291" s="12" t="s">
        <v>11</v>
      </c>
      <c r="D291" s="6" t="s">
        <v>31</v>
      </c>
      <c r="E291" s="30" t="s">
        <v>292</v>
      </c>
      <c r="F291" s="30">
        <v>12.64</v>
      </c>
      <c r="G291" s="26">
        <f t="shared" si="10"/>
        <v>37.92</v>
      </c>
    </row>
    <row r="292" spans="1:7" ht="20.25" customHeight="1" x14ac:dyDescent="0.25">
      <c r="A292" s="12">
        <v>287</v>
      </c>
      <c r="B292" s="5" t="s">
        <v>10</v>
      </c>
      <c r="C292" s="12" t="s">
        <v>11</v>
      </c>
      <c r="D292" s="6" t="s">
        <v>31</v>
      </c>
      <c r="E292" s="30" t="s">
        <v>293</v>
      </c>
      <c r="F292" s="30">
        <v>44.21</v>
      </c>
      <c r="G292" s="26">
        <f t="shared" si="10"/>
        <v>132.63</v>
      </c>
    </row>
    <row r="293" spans="1:7" ht="18.75" customHeight="1" x14ac:dyDescent="0.25">
      <c r="A293" s="6">
        <v>288</v>
      </c>
      <c r="B293" s="5" t="s">
        <v>10</v>
      </c>
      <c r="C293" s="6" t="s">
        <v>11</v>
      </c>
      <c r="D293" s="6" t="s">
        <v>31</v>
      </c>
      <c r="E293" s="30" t="s">
        <v>294</v>
      </c>
      <c r="F293" s="30">
        <v>22.07</v>
      </c>
      <c r="G293" s="26">
        <f t="shared" si="10"/>
        <v>66.210000000000008</v>
      </c>
    </row>
    <row r="294" spans="1:7" ht="17.25" customHeight="1" x14ac:dyDescent="0.25">
      <c r="A294" s="12">
        <v>289</v>
      </c>
      <c r="B294" s="5" t="s">
        <v>10</v>
      </c>
      <c r="C294" s="6" t="s">
        <v>11</v>
      </c>
      <c r="D294" s="6" t="s">
        <v>31</v>
      </c>
      <c r="E294" s="30" t="s">
        <v>295</v>
      </c>
      <c r="F294" s="30">
        <v>5.61</v>
      </c>
      <c r="G294" s="26">
        <f t="shared" si="10"/>
        <v>16.830000000000002</v>
      </c>
    </row>
    <row r="295" spans="1:7" ht="18.75" customHeight="1" x14ac:dyDescent="0.25">
      <c r="A295" s="12">
        <v>290</v>
      </c>
      <c r="B295" s="5" t="s">
        <v>10</v>
      </c>
      <c r="C295" s="6" t="s">
        <v>11</v>
      </c>
      <c r="D295" s="6" t="s">
        <v>31</v>
      </c>
      <c r="E295" s="30" t="s">
        <v>296</v>
      </c>
      <c r="F295" s="30">
        <v>16.239999999999998</v>
      </c>
      <c r="G295" s="26">
        <f t="shared" si="10"/>
        <v>48.72</v>
      </c>
    </row>
    <row r="296" spans="1:7" ht="18" customHeight="1" x14ac:dyDescent="0.25">
      <c r="A296" s="12">
        <v>291</v>
      </c>
      <c r="B296" s="5" t="s">
        <v>10</v>
      </c>
      <c r="C296" s="12" t="s">
        <v>11</v>
      </c>
      <c r="D296" s="6" t="s">
        <v>31</v>
      </c>
      <c r="E296" s="30" t="s">
        <v>297</v>
      </c>
      <c r="F296" s="30">
        <v>53.67</v>
      </c>
      <c r="G296" s="26">
        <f t="shared" si="10"/>
        <v>161.01</v>
      </c>
    </row>
    <row r="297" spans="1:7" ht="15.75" customHeight="1" x14ac:dyDescent="0.25">
      <c r="A297" s="12">
        <v>292</v>
      </c>
      <c r="B297" s="5" t="s">
        <v>10</v>
      </c>
      <c r="C297" s="12" t="s">
        <v>11</v>
      </c>
      <c r="D297" s="6" t="s">
        <v>31</v>
      </c>
      <c r="E297" s="30" t="s">
        <v>298</v>
      </c>
      <c r="F297" s="30">
        <v>250.16</v>
      </c>
      <c r="G297" s="26">
        <f t="shared" si="10"/>
        <v>750.48</v>
      </c>
    </row>
    <row r="298" spans="1:7" ht="17.25" customHeight="1" x14ac:dyDescent="0.25">
      <c r="A298" s="12">
        <v>293</v>
      </c>
      <c r="B298" s="5" t="s">
        <v>10</v>
      </c>
      <c r="C298" s="6" t="s">
        <v>11</v>
      </c>
      <c r="D298" s="6" t="s">
        <v>31</v>
      </c>
      <c r="E298" s="30" t="s">
        <v>299</v>
      </c>
      <c r="F298" s="30">
        <v>216.99</v>
      </c>
      <c r="G298" s="26">
        <f t="shared" si="10"/>
        <v>650.97</v>
      </c>
    </row>
    <row r="299" spans="1:7" ht="18.75" customHeight="1" x14ac:dyDescent="0.25">
      <c r="A299" s="12">
        <v>294</v>
      </c>
      <c r="B299" s="5" t="s">
        <v>10</v>
      </c>
      <c r="C299" s="6" t="s">
        <v>11</v>
      </c>
      <c r="D299" s="6" t="s">
        <v>31</v>
      </c>
      <c r="E299" s="30">
        <v>4545</v>
      </c>
      <c r="F299" s="30">
        <v>77.39</v>
      </c>
      <c r="G299" s="26">
        <f t="shared" si="10"/>
        <v>232.17000000000002</v>
      </c>
    </row>
    <row r="300" spans="1:7" ht="18" customHeight="1" x14ac:dyDescent="0.25">
      <c r="A300" s="12">
        <v>295</v>
      </c>
      <c r="B300" s="5" t="s">
        <v>10</v>
      </c>
      <c r="C300" s="6" t="s">
        <v>11</v>
      </c>
      <c r="D300" s="6" t="s">
        <v>31</v>
      </c>
      <c r="E300" s="30">
        <v>4543</v>
      </c>
      <c r="F300" s="30">
        <v>18.53</v>
      </c>
      <c r="G300" s="26">
        <f t="shared" si="10"/>
        <v>55.59</v>
      </c>
    </row>
    <row r="301" spans="1:7" ht="23.25" customHeight="1" x14ac:dyDescent="0.25">
      <c r="A301" s="12">
        <v>296</v>
      </c>
      <c r="B301" s="5" t="s">
        <v>10</v>
      </c>
      <c r="C301" s="12" t="s">
        <v>11</v>
      </c>
      <c r="D301" s="6" t="s">
        <v>31</v>
      </c>
      <c r="E301" s="30" t="s">
        <v>300</v>
      </c>
      <c r="F301" s="30">
        <v>607.22</v>
      </c>
      <c r="G301" s="26">
        <f t="shared" si="10"/>
        <v>1821.66</v>
      </c>
    </row>
    <row r="302" spans="1:7" ht="15.75" customHeight="1" x14ac:dyDescent="0.25">
      <c r="A302" s="12">
        <v>297</v>
      </c>
      <c r="B302" s="5" t="s">
        <v>10</v>
      </c>
      <c r="C302" s="12" t="s">
        <v>11</v>
      </c>
      <c r="D302" s="6" t="s">
        <v>31</v>
      </c>
      <c r="E302" s="30" t="s">
        <v>301</v>
      </c>
      <c r="F302" s="30">
        <v>77.48</v>
      </c>
      <c r="G302" s="26">
        <f t="shared" si="10"/>
        <v>232.44</v>
      </c>
    </row>
    <row r="303" spans="1:7" ht="15" customHeight="1" x14ac:dyDescent="0.25">
      <c r="A303" s="12">
        <v>298</v>
      </c>
      <c r="B303" s="5" t="s">
        <v>10</v>
      </c>
      <c r="C303" s="6" t="s">
        <v>11</v>
      </c>
      <c r="D303" s="6" t="s">
        <v>31</v>
      </c>
      <c r="E303" s="30">
        <v>4540</v>
      </c>
      <c r="F303" s="30">
        <v>25.01</v>
      </c>
      <c r="G303" s="26">
        <f t="shared" si="10"/>
        <v>75.03</v>
      </c>
    </row>
    <row r="304" spans="1:7" ht="21.75" customHeight="1" x14ac:dyDescent="0.25">
      <c r="A304" s="12">
        <v>299</v>
      </c>
      <c r="B304" s="5" t="s">
        <v>10</v>
      </c>
      <c r="C304" s="6" t="s">
        <v>11</v>
      </c>
      <c r="D304" s="6" t="s">
        <v>31</v>
      </c>
      <c r="E304" s="30" t="s">
        <v>302</v>
      </c>
      <c r="F304" s="30">
        <v>195.07</v>
      </c>
      <c r="G304" s="26">
        <f t="shared" si="10"/>
        <v>585.21</v>
      </c>
    </row>
    <row r="305" spans="1:7" ht="16.5" customHeight="1" x14ac:dyDescent="0.25">
      <c r="A305" s="6">
        <v>300</v>
      </c>
      <c r="B305" s="5" t="s">
        <v>10</v>
      </c>
      <c r="C305" s="6" t="s">
        <v>11</v>
      </c>
      <c r="D305" s="6" t="s">
        <v>31</v>
      </c>
      <c r="E305" s="30" t="s">
        <v>303</v>
      </c>
      <c r="F305" s="30">
        <v>37.299999999999997</v>
      </c>
      <c r="G305" s="26">
        <f t="shared" si="10"/>
        <v>111.89999999999999</v>
      </c>
    </row>
    <row r="306" spans="1:7" ht="25.5" customHeight="1" x14ac:dyDescent="0.25">
      <c r="A306" s="12">
        <v>301</v>
      </c>
      <c r="B306" s="5" t="s">
        <v>10</v>
      </c>
      <c r="C306" s="12" t="s">
        <v>11</v>
      </c>
      <c r="D306" s="6" t="s">
        <v>31</v>
      </c>
      <c r="E306" s="30" t="s">
        <v>304</v>
      </c>
      <c r="F306" s="30">
        <v>1191.1600000000001</v>
      </c>
      <c r="G306" s="26">
        <f t="shared" si="10"/>
        <v>3573.4800000000005</v>
      </c>
    </row>
    <row r="307" spans="1:7" ht="18" customHeight="1" x14ac:dyDescent="0.25">
      <c r="A307" s="12">
        <v>302</v>
      </c>
      <c r="B307" s="5" t="s">
        <v>10</v>
      </c>
      <c r="C307" s="12" t="s">
        <v>11</v>
      </c>
      <c r="D307" s="6" t="s">
        <v>31</v>
      </c>
      <c r="E307" s="30" t="s">
        <v>305</v>
      </c>
      <c r="F307" s="30">
        <v>146.77000000000001</v>
      </c>
      <c r="G307" s="26">
        <f t="shared" si="10"/>
        <v>440.31000000000006</v>
      </c>
    </row>
    <row r="308" spans="1:7" ht="18.75" customHeight="1" x14ac:dyDescent="0.25">
      <c r="A308" s="12">
        <v>303</v>
      </c>
      <c r="B308" s="5" t="s">
        <v>10</v>
      </c>
      <c r="C308" s="6" t="s">
        <v>11</v>
      </c>
      <c r="D308" s="6" t="s">
        <v>31</v>
      </c>
      <c r="E308" s="30" t="s">
        <v>306</v>
      </c>
      <c r="F308" s="30">
        <v>21.57</v>
      </c>
      <c r="G308" s="26">
        <f t="shared" si="10"/>
        <v>64.710000000000008</v>
      </c>
    </row>
    <row r="309" spans="1:7" ht="18.75" customHeight="1" x14ac:dyDescent="0.25">
      <c r="A309" s="12">
        <v>304</v>
      </c>
      <c r="B309" s="5" t="s">
        <v>10</v>
      </c>
      <c r="C309" s="6" t="s">
        <v>11</v>
      </c>
      <c r="D309" s="6" t="s">
        <v>31</v>
      </c>
      <c r="E309" s="30" t="s">
        <v>307</v>
      </c>
      <c r="F309" s="30">
        <v>168.19</v>
      </c>
      <c r="G309" s="26">
        <f t="shared" si="10"/>
        <v>504.57</v>
      </c>
    </row>
    <row r="310" spans="1:7" ht="15.75" customHeight="1" x14ac:dyDescent="0.25">
      <c r="A310" s="12">
        <v>305</v>
      </c>
      <c r="B310" s="5" t="s">
        <v>10</v>
      </c>
      <c r="C310" s="6" t="s">
        <v>11</v>
      </c>
      <c r="D310" s="6" t="s">
        <v>31</v>
      </c>
      <c r="E310" s="30">
        <v>4536</v>
      </c>
      <c r="F310" s="30">
        <v>39.85</v>
      </c>
      <c r="G310" s="26">
        <f t="shared" si="10"/>
        <v>119.55000000000001</v>
      </c>
    </row>
    <row r="311" spans="1:7" ht="20.25" customHeight="1" x14ac:dyDescent="0.25">
      <c r="A311" s="12">
        <v>306</v>
      </c>
      <c r="B311" s="5" t="s">
        <v>10</v>
      </c>
      <c r="C311" s="12" t="s">
        <v>11</v>
      </c>
      <c r="D311" s="6" t="s">
        <v>31</v>
      </c>
      <c r="E311" s="30">
        <v>4535</v>
      </c>
      <c r="F311" s="30">
        <v>11.93</v>
      </c>
      <c r="G311" s="26">
        <f t="shared" si="10"/>
        <v>35.79</v>
      </c>
    </row>
    <row r="312" spans="1:7" ht="20.25" customHeight="1" x14ac:dyDescent="0.25">
      <c r="A312" s="12">
        <v>307</v>
      </c>
      <c r="B312" s="5" t="s">
        <v>10</v>
      </c>
      <c r="C312" s="12" t="s">
        <v>11</v>
      </c>
      <c r="D312" s="6" t="s">
        <v>31</v>
      </c>
      <c r="E312" s="30" t="s">
        <v>308</v>
      </c>
      <c r="F312" s="30">
        <v>85.56</v>
      </c>
      <c r="G312" s="26">
        <f t="shared" si="10"/>
        <v>256.68</v>
      </c>
    </row>
    <row r="313" spans="1:7" ht="19.5" customHeight="1" x14ac:dyDescent="0.25">
      <c r="A313" s="12">
        <v>308</v>
      </c>
      <c r="B313" s="5" t="s">
        <v>10</v>
      </c>
      <c r="C313" s="6" t="s">
        <v>11</v>
      </c>
      <c r="D313" s="6" t="s">
        <v>31</v>
      </c>
      <c r="E313" s="30">
        <v>4464</v>
      </c>
      <c r="F313" s="30">
        <v>41.76</v>
      </c>
      <c r="G313" s="26">
        <f t="shared" si="10"/>
        <v>125.28</v>
      </c>
    </row>
    <row r="314" spans="1:7" ht="16.5" customHeight="1" x14ac:dyDescent="0.25">
      <c r="A314" s="12">
        <v>309</v>
      </c>
      <c r="B314" s="5" t="s">
        <v>10</v>
      </c>
      <c r="C314" s="6" t="s">
        <v>11</v>
      </c>
      <c r="D314" s="6" t="s">
        <v>31</v>
      </c>
      <c r="E314" s="30" t="s">
        <v>309</v>
      </c>
      <c r="F314" s="30">
        <v>40.06</v>
      </c>
      <c r="G314" s="26">
        <f t="shared" si="10"/>
        <v>120.18</v>
      </c>
    </row>
    <row r="315" spans="1:7" ht="21" customHeight="1" x14ac:dyDescent="0.25">
      <c r="A315" s="12">
        <v>310</v>
      </c>
      <c r="B315" s="5" t="s">
        <v>10</v>
      </c>
      <c r="C315" s="6" t="s">
        <v>11</v>
      </c>
      <c r="D315" s="6" t="s">
        <v>31</v>
      </c>
      <c r="E315" s="30">
        <v>4404</v>
      </c>
      <c r="F315" s="30">
        <v>6.05</v>
      </c>
      <c r="G315" s="26">
        <f t="shared" si="10"/>
        <v>18.149999999999999</v>
      </c>
    </row>
    <row r="316" spans="1:7" ht="20.25" customHeight="1" x14ac:dyDescent="0.25">
      <c r="A316" s="12">
        <v>311</v>
      </c>
      <c r="B316" s="5" t="s">
        <v>10</v>
      </c>
      <c r="C316" s="12" t="s">
        <v>11</v>
      </c>
      <c r="D316" s="6" t="s">
        <v>31</v>
      </c>
      <c r="E316" s="30">
        <v>4410</v>
      </c>
      <c r="F316" s="30">
        <v>130.69999999999999</v>
      </c>
      <c r="G316" s="26">
        <f t="shared" si="10"/>
        <v>392.09999999999997</v>
      </c>
    </row>
    <row r="317" spans="1:7" ht="18.75" customHeight="1" x14ac:dyDescent="0.25">
      <c r="A317" s="6">
        <v>312</v>
      </c>
      <c r="B317" s="5" t="s">
        <v>10</v>
      </c>
      <c r="C317" s="12" t="s">
        <v>11</v>
      </c>
      <c r="D317" s="6" t="s">
        <v>31</v>
      </c>
      <c r="E317" s="30" t="s">
        <v>310</v>
      </c>
      <c r="F317" s="30">
        <v>1791.13</v>
      </c>
      <c r="G317" s="26">
        <f t="shared" si="10"/>
        <v>5373.39</v>
      </c>
    </row>
    <row r="318" spans="1:7" ht="15.75" customHeight="1" x14ac:dyDescent="0.25">
      <c r="A318" s="12">
        <v>313</v>
      </c>
      <c r="B318" s="5" t="s">
        <v>10</v>
      </c>
      <c r="C318" s="6" t="s">
        <v>11</v>
      </c>
      <c r="D318" s="6" t="s">
        <v>31</v>
      </c>
      <c r="E318" s="30" t="s">
        <v>311</v>
      </c>
      <c r="F318" s="30">
        <v>1139.55</v>
      </c>
      <c r="G318" s="26">
        <f t="shared" si="10"/>
        <v>3418.6499999999996</v>
      </c>
    </row>
    <row r="319" spans="1:7" ht="15" customHeight="1" x14ac:dyDescent="0.25">
      <c r="A319" s="12">
        <v>314</v>
      </c>
      <c r="B319" s="5" t="s">
        <v>10</v>
      </c>
      <c r="C319" s="6" t="s">
        <v>11</v>
      </c>
      <c r="D319" s="6" t="s">
        <v>31</v>
      </c>
      <c r="E319" s="30" t="s">
        <v>312</v>
      </c>
      <c r="F319" s="30">
        <v>27.71</v>
      </c>
      <c r="G319" s="26">
        <f t="shared" si="10"/>
        <v>83.13</v>
      </c>
    </row>
    <row r="320" spans="1:7" ht="15" customHeight="1" x14ac:dyDescent="0.25">
      <c r="A320" s="12">
        <v>315</v>
      </c>
      <c r="B320" s="5" t="s">
        <v>10</v>
      </c>
      <c r="C320" s="6" t="s">
        <v>11</v>
      </c>
      <c r="D320" s="6" t="s">
        <v>31</v>
      </c>
      <c r="E320" s="30">
        <v>4530</v>
      </c>
      <c r="F320" s="30">
        <v>0.7</v>
      </c>
      <c r="G320" s="26">
        <f t="shared" si="10"/>
        <v>2.0999999999999996</v>
      </c>
    </row>
    <row r="321" spans="1:7" ht="20.25" customHeight="1" x14ac:dyDescent="0.25">
      <c r="A321" s="12">
        <v>316</v>
      </c>
      <c r="B321" s="5" t="s">
        <v>10</v>
      </c>
      <c r="C321" s="12" t="s">
        <v>11</v>
      </c>
      <c r="D321" s="6" t="s">
        <v>31</v>
      </c>
      <c r="E321" s="30" t="s">
        <v>313</v>
      </c>
      <c r="F321" s="30">
        <v>7.24</v>
      </c>
      <c r="G321" s="26">
        <f t="shared" si="10"/>
        <v>21.72</v>
      </c>
    </row>
    <row r="322" spans="1:7" x14ac:dyDescent="0.25">
      <c r="A322" s="12">
        <v>317</v>
      </c>
      <c r="B322" s="5" t="s">
        <v>10</v>
      </c>
      <c r="C322" s="12" t="s">
        <v>11</v>
      </c>
      <c r="D322" s="6">
        <v>2211</v>
      </c>
      <c r="E322" s="6" t="s">
        <v>314</v>
      </c>
      <c r="F322" s="34">
        <v>4.3899999999999997</v>
      </c>
      <c r="G322" s="6">
        <f>F322*3</f>
        <v>13.169999999999998</v>
      </c>
    </row>
    <row r="323" spans="1:7" x14ac:dyDescent="0.25">
      <c r="A323" s="12">
        <v>318</v>
      </c>
      <c r="B323" s="5" t="s">
        <v>10</v>
      </c>
      <c r="C323" s="6" t="s">
        <v>11</v>
      </c>
      <c r="D323" s="6">
        <v>2212</v>
      </c>
      <c r="E323" s="6" t="s">
        <v>315</v>
      </c>
      <c r="F323" s="34">
        <v>4.54</v>
      </c>
      <c r="G323" s="6">
        <f t="shared" ref="G323:G378" si="11">F323*3</f>
        <v>13.620000000000001</v>
      </c>
    </row>
    <row r="324" spans="1:7" x14ac:dyDescent="0.25">
      <c r="A324" s="12">
        <v>319</v>
      </c>
      <c r="B324" s="5" t="s">
        <v>10</v>
      </c>
      <c r="C324" s="6" t="s">
        <v>11</v>
      </c>
      <c r="D324" s="6">
        <v>2211</v>
      </c>
      <c r="E324" s="6" t="s">
        <v>316</v>
      </c>
      <c r="F324" s="34">
        <v>4.58</v>
      </c>
      <c r="G324" s="6">
        <f t="shared" si="11"/>
        <v>13.74</v>
      </c>
    </row>
    <row r="325" spans="1:7" x14ac:dyDescent="0.25">
      <c r="A325" s="12">
        <v>320</v>
      </c>
      <c r="B325" s="5" t="s">
        <v>10</v>
      </c>
      <c r="C325" s="6" t="s">
        <v>11</v>
      </c>
      <c r="D325" s="6">
        <v>2211</v>
      </c>
      <c r="E325" s="6" t="s">
        <v>317</v>
      </c>
      <c r="F325" s="34">
        <v>5.12</v>
      </c>
      <c r="G325" s="6">
        <f t="shared" si="11"/>
        <v>15.36</v>
      </c>
    </row>
    <row r="326" spans="1:7" x14ac:dyDescent="0.25">
      <c r="A326" s="12">
        <v>321</v>
      </c>
      <c r="B326" s="5" t="s">
        <v>10</v>
      </c>
      <c r="C326" s="12" t="s">
        <v>11</v>
      </c>
      <c r="D326" s="6">
        <v>2211</v>
      </c>
      <c r="E326" s="6" t="s">
        <v>318</v>
      </c>
      <c r="F326" s="34">
        <v>5.83</v>
      </c>
      <c r="G326" s="6">
        <f t="shared" si="11"/>
        <v>17.490000000000002</v>
      </c>
    </row>
    <row r="327" spans="1:7" x14ac:dyDescent="0.25">
      <c r="A327" s="12">
        <v>322</v>
      </c>
      <c r="B327" s="5" t="s">
        <v>10</v>
      </c>
      <c r="C327" s="12" t="s">
        <v>11</v>
      </c>
      <c r="D327" s="6">
        <v>2211</v>
      </c>
      <c r="E327" s="6" t="s">
        <v>319</v>
      </c>
      <c r="F327" s="34">
        <v>5.93</v>
      </c>
      <c r="G327" s="6">
        <f t="shared" si="11"/>
        <v>17.79</v>
      </c>
    </row>
    <row r="328" spans="1:7" x14ac:dyDescent="0.25">
      <c r="A328" s="12">
        <v>323</v>
      </c>
      <c r="B328" s="5" t="s">
        <v>10</v>
      </c>
      <c r="C328" s="6" t="s">
        <v>11</v>
      </c>
      <c r="D328" s="6">
        <v>2211</v>
      </c>
      <c r="E328" s="6" t="s">
        <v>320</v>
      </c>
      <c r="F328" s="34">
        <v>6.32</v>
      </c>
      <c r="G328" s="6">
        <f t="shared" si="11"/>
        <v>18.96</v>
      </c>
    </row>
    <row r="329" spans="1:7" x14ac:dyDescent="0.25">
      <c r="A329" s="6">
        <v>324</v>
      </c>
      <c r="B329" s="5" t="s">
        <v>10</v>
      </c>
      <c r="C329" s="6" t="s">
        <v>11</v>
      </c>
      <c r="D329" s="6">
        <v>2211</v>
      </c>
      <c r="E329" s="6" t="s">
        <v>321</v>
      </c>
      <c r="F329" s="34">
        <v>23</v>
      </c>
      <c r="G329" s="6">
        <f t="shared" si="11"/>
        <v>69</v>
      </c>
    </row>
    <row r="330" spans="1:7" x14ac:dyDescent="0.25">
      <c r="A330" s="12">
        <v>325</v>
      </c>
      <c r="B330" s="5" t="s">
        <v>10</v>
      </c>
      <c r="C330" s="6" t="s">
        <v>11</v>
      </c>
      <c r="D330" s="6">
        <v>2211</v>
      </c>
      <c r="E330" s="6" t="s">
        <v>322</v>
      </c>
      <c r="F330" s="34">
        <v>6.86</v>
      </c>
      <c r="G330" s="6">
        <f t="shared" si="11"/>
        <v>20.580000000000002</v>
      </c>
    </row>
    <row r="331" spans="1:7" x14ac:dyDescent="0.25">
      <c r="A331" s="12">
        <v>326</v>
      </c>
      <c r="B331" s="5" t="s">
        <v>10</v>
      </c>
      <c r="C331" s="12" t="s">
        <v>11</v>
      </c>
      <c r="D331" s="6">
        <v>2211</v>
      </c>
      <c r="E331" s="6" t="s">
        <v>323</v>
      </c>
      <c r="F331" s="34">
        <v>15</v>
      </c>
      <c r="G331" s="6">
        <f t="shared" si="11"/>
        <v>45</v>
      </c>
    </row>
    <row r="332" spans="1:7" x14ac:dyDescent="0.25">
      <c r="A332" s="12">
        <v>327</v>
      </c>
      <c r="B332" s="5" t="s">
        <v>10</v>
      </c>
      <c r="C332" s="12" t="s">
        <v>11</v>
      </c>
      <c r="D332" s="6">
        <v>2211</v>
      </c>
      <c r="E332" s="6" t="s">
        <v>324</v>
      </c>
      <c r="F332" s="34">
        <v>7.25</v>
      </c>
      <c r="G332" s="6">
        <f t="shared" si="11"/>
        <v>21.75</v>
      </c>
    </row>
    <row r="333" spans="1:7" x14ac:dyDescent="0.25">
      <c r="A333" s="12">
        <v>328</v>
      </c>
      <c r="B333" s="5" t="s">
        <v>10</v>
      </c>
      <c r="C333" s="6" t="s">
        <v>11</v>
      </c>
      <c r="D333" s="6">
        <v>2211</v>
      </c>
      <c r="E333" s="6" t="s">
        <v>325</v>
      </c>
      <c r="F333" s="34">
        <v>7.72</v>
      </c>
      <c r="G333" s="6">
        <f t="shared" si="11"/>
        <v>23.16</v>
      </c>
    </row>
    <row r="334" spans="1:7" x14ac:dyDescent="0.25">
      <c r="A334" s="12">
        <v>329</v>
      </c>
      <c r="B334" s="5" t="s">
        <v>10</v>
      </c>
      <c r="C334" s="6" t="s">
        <v>11</v>
      </c>
      <c r="D334" s="6">
        <v>2211</v>
      </c>
      <c r="E334" s="6" t="s">
        <v>326</v>
      </c>
      <c r="F334" s="34">
        <v>8.74</v>
      </c>
      <c r="G334" s="6">
        <f t="shared" si="11"/>
        <v>26.22</v>
      </c>
    </row>
    <row r="335" spans="1:7" x14ac:dyDescent="0.25">
      <c r="A335" s="12">
        <v>330</v>
      </c>
      <c r="B335" s="5" t="s">
        <v>10</v>
      </c>
      <c r="C335" s="6" t="s">
        <v>11</v>
      </c>
      <c r="D335" s="6">
        <v>2211</v>
      </c>
      <c r="E335" s="6" t="s">
        <v>327</v>
      </c>
      <c r="F335" s="34">
        <v>8.76</v>
      </c>
      <c r="G335" s="6">
        <f t="shared" si="11"/>
        <v>26.28</v>
      </c>
    </row>
    <row r="336" spans="1:7" x14ac:dyDescent="0.25">
      <c r="A336" s="12">
        <v>331</v>
      </c>
      <c r="B336" s="5" t="s">
        <v>10</v>
      </c>
      <c r="C336" s="12" t="s">
        <v>11</v>
      </c>
      <c r="D336" s="6">
        <v>2211</v>
      </c>
      <c r="E336" s="6" t="s">
        <v>328</v>
      </c>
      <c r="F336" s="34">
        <v>9.33</v>
      </c>
      <c r="G336" s="6">
        <f t="shared" si="11"/>
        <v>27.990000000000002</v>
      </c>
    </row>
    <row r="337" spans="1:7" x14ac:dyDescent="0.25">
      <c r="A337" s="12">
        <v>332</v>
      </c>
      <c r="B337" s="5" t="s">
        <v>10</v>
      </c>
      <c r="C337" s="12" t="s">
        <v>11</v>
      </c>
      <c r="D337" s="6">
        <v>2211</v>
      </c>
      <c r="E337" s="6" t="s">
        <v>329</v>
      </c>
      <c r="F337" s="34">
        <v>9.9700000000000006</v>
      </c>
      <c r="G337" s="6">
        <f t="shared" si="11"/>
        <v>29.910000000000004</v>
      </c>
    </row>
    <row r="338" spans="1:7" x14ac:dyDescent="0.25">
      <c r="A338" s="12">
        <v>333</v>
      </c>
      <c r="B338" s="5" t="s">
        <v>10</v>
      </c>
      <c r="C338" s="6" t="s">
        <v>11</v>
      </c>
      <c r="D338" s="6">
        <v>2211</v>
      </c>
      <c r="E338" s="6" t="s">
        <v>330</v>
      </c>
      <c r="F338" s="34">
        <v>10.61</v>
      </c>
      <c r="G338" s="6">
        <f t="shared" si="11"/>
        <v>31.83</v>
      </c>
    </row>
    <row r="339" spans="1:7" x14ac:dyDescent="0.25">
      <c r="A339" s="12">
        <v>334</v>
      </c>
      <c r="B339" s="5" t="s">
        <v>10</v>
      </c>
      <c r="C339" s="6" t="s">
        <v>11</v>
      </c>
      <c r="D339" s="6">
        <v>2211</v>
      </c>
      <c r="E339" s="6" t="s">
        <v>331</v>
      </c>
      <c r="F339" s="34">
        <v>11.07</v>
      </c>
      <c r="G339" s="6">
        <f t="shared" si="11"/>
        <v>33.21</v>
      </c>
    </row>
    <row r="340" spans="1:7" x14ac:dyDescent="0.25">
      <c r="A340" s="12">
        <v>335</v>
      </c>
      <c r="B340" s="5" t="s">
        <v>10</v>
      </c>
      <c r="C340" s="6" t="s">
        <v>11</v>
      </c>
      <c r="D340" s="6">
        <v>2211</v>
      </c>
      <c r="E340" s="6" t="s">
        <v>332</v>
      </c>
      <c r="F340" s="34">
        <v>12.54</v>
      </c>
      <c r="G340" s="6">
        <f t="shared" si="11"/>
        <v>37.619999999999997</v>
      </c>
    </row>
    <row r="341" spans="1:7" x14ac:dyDescent="0.25">
      <c r="A341" s="6">
        <v>336</v>
      </c>
      <c r="B341" s="5" t="s">
        <v>10</v>
      </c>
      <c r="C341" s="12" t="s">
        <v>11</v>
      </c>
      <c r="D341" s="6">
        <v>2207</v>
      </c>
      <c r="E341" s="6" t="s">
        <v>333</v>
      </c>
      <c r="F341" s="34">
        <v>12.63</v>
      </c>
      <c r="G341" s="6">
        <f t="shared" si="11"/>
        <v>37.89</v>
      </c>
    </row>
    <row r="342" spans="1:7" x14ac:dyDescent="0.25">
      <c r="A342" s="12">
        <v>337</v>
      </c>
      <c r="B342" s="5" t="s">
        <v>10</v>
      </c>
      <c r="C342" s="12" t="s">
        <v>11</v>
      </c>
      <c r="D342" s="6">
        <v>2211</v>
      </c>
      <c r="E342" s="6" t="s">
        <v>334</v>
      </c>
      <c r="F342" s="34">
        <v>12.65</v>
      </c>
      <c r="G342" s="6">
        <f t="shared" si="11"/>
        <v>37.950000000000003</v>
      </c>
    </row>
    <row r="343" spans="1:7" x14ac:dyDescent="0.25">
      <c r="A343" s="12">
        <v>338</v>
      </c>
      <c r="B343" s="5" t="s">
        <v>10</v>
      </c>
      <c r="C343" s="6" t="s">
        <v>11</v>
      </c>
      <c r="D343" s="6">
        <v>2211</v>
      </c>
      <c r="E343" s="6" t="s">
        <v>335</v>
      </c>
      <c r="F343" s="34">
        <v>13.01</v>
      </c>
      <c r="G343" s="6">
        <f t="shared" si="11"/>
        <v>39.03</v>
      </c>
    </row>
    <row r="344" spans="1:7" x14ac:dyDescent="0.25">
      <c r="A344" s="12">
        <v>339</v>
      </c>
      <c r="B344" s="5" t="s">
        <v>10</v>
      </c>
      <c r="C344" s="6" t="s">
        <v>11</v>
      </c>
      <c r="D344" s="6">
        <v>2211</v>
      </c>
      <c r="E344" s="6" t="s">
        <v>336</v>
      </c>
      <c r="F344" s="34">
        <v>15.01</v>
      </c>
      <c r="G344" s="6">
        <f t="shared" si="11"/>
        <v>45.03</v>
      </c>
    </row>
    <row r="345" spans="1:7" x14ac:dyDescent="0.25">
      <c r="A345" s="12">
        <v>340</v>
      </c>
      <c r="B345" s="5" t="s">
        <v>10</v>
      </c>
      <c r="C345" s="6" t="s">
        <v>11</v>
      </c>
      <c r="D345" s="6">
        <v>2211</v>
      </c>
      <c r="E345" s="6" t="s">
        <v>337</v>
      </c>
      <c r="F345" s="34">
        <v>18.399999999999999</v>
      </c>
      <c r="G345" s="6">
        <f t="shared" si="11"/>
        <v>55.199999999999996</v>
      </c>
    </row>
    <row r="346" spans="1:7" x14ac:dyDescent="0.25">
      <c r="A346" s="12">
        <v>341</v>
      </c>
      <c r="B346" s="5" t="s">
        <v>10</v>
      </c>
      <c r="C346" s="12" t="s">
        <v>11</v>
      </c>
      <c r="D346" s="6">
        <v>2207</v>
      </c>
      <c r="E346" s="6" t="s">
        <v>338</v>
      </c>
      <c r="F346" s="34">
        <v>18.579999999999998</v>
      </c>
      <c r="G346" s="6">
        <f t="shared" si="11"/>
        <v>55.739999999999995</v>
      </c>
    </row>
    <row r="347" spans="1:7" x14ac:dyDescent="0.25">
      <c r="A347" s="12">
        <v>342</v>
      </c>
      <c r="B347" s="5" t="s">
        <v>10</v>
      </c>
      <c r="C347" s="12" t="s">
        <v>11</v>
      </c>
      <c r="D347" s="6">
        <v>2211</v>
      </c>
      <c r="E347" s="6" t="s">
        <v>339</v>
      </c>
      <c r="F347" s="34">
        <v>19.98</v>
      </c>
      <c r="G347" s="6">
        <f t="shared" si="11"/>
        <v>59.94</v>
      </c>
    </row>
    <row r="348" spans="1:7" x14ac:dyDescent="0.25">
      <c r="A348" s="12">
        <v>343</v>
      </c>
      <c r="B348" s="5" t="s">
        <v>10</v>
      </c>
      <c r="C348" s="6" t="s">
        <v>11</v>
      </c>
      <c r="D348" s="6">
        <v>2211</v>
      </c>
      <c r="E348" s="6" t="s">
        <v>340</v>
      </c>
      <c r="F348" s="34">
        <v>21.88</v>
      </c>
      <c r="G348" s="6">
        <f t="shared" si="11"/>
        <v>65.64</v>
      </c>
    </row>
    <row r="349" spans="1:7" x14ac:dyDescent="0.25">
      <c r="A349" s="12">
        <v>344</v>
      </c>
      <c r="B349" s="5" t="s">
        <v>10</v>
      </c>
      <c r="C349" s="6" t="s">
        <v>11</v>
      </c>
      <c r="D349" s="6">
        <v>2211</v>
      </c>
      <c r="E349" s="6" t="s">
        <v>341</v>
      </c>
      <c r="F349" s="34">
        <v>23.03</v>
      </c>
      <c r="G349" s="6">
        <f t="shared" si="11"/>
        <v>69.09</v>
      </c>
    </row>
    <row r="350" spans="1:7" x14ac:dyDescent="0.25">
      <c r="A350" s="12">
        <v>345</v>
      </c>
      <c r="B350" s="5" t="s">
        <v>10</v>
      </c>
      <c r="C350" s="6" t="s">
        <v>11</v>
      </c>
      <c r="D350" s="6">
        <v>2211</v>
      </c>
      <c r="E350" s="6" t="s">
        <v>342</v>
      </c>
      <c r="F350" s="34">
        <v>30.05</v>
      </c>
      <c r="G350" s="6">
        <f t="shared" si="11"/>
        <v>90.15</v>
      </c>
    </row>
    <row r="351" spans="1:7" x14ac:dyDescent="0.25">
      <c r="A351" s="12">
        <v>346</v>
      </c>
      <c r="B351" s="5" t="s">
        <v>10</v>
      </c>
      <c r="C351" s="12" t="s">
        <v>11</v>
      </c>
      <c r="D351" s="6">
        <v>2207</v>
      </c>
      <c r="E351" s="6" t="s">
        <v>343</v>
      </c>
      <c r="F351" s="34">
        <v>31.19</v>
      </c>
      <c r="G351" s="6">
        <f t="shared" si="11"/>
        <v>93.570000000000007</v>
      </c>
    </row>
    <row r="352" spans="1:7" x14ac:dyDescent="0.25">
      <c r="A352" s="12">
        <v>347</v>
      </c>
      <c r="B352" s="5" t="s">
        <v>10</v>
      </c>
      <c r="C352" s="12" t="s">
        <v>11</v>
      </c>
      <c r="D352" s="6">
        <v>2211</v>
      </c>
      <c r="E352" s="6" t="s">
        <v>344</v>
      </c>
      <c r="F352" s="34">
        <v>41.68</v>
      </c>
      <c r="G352" s="6">
        <f t="shared" si="11"/>
        <v>125.03999999999999</v>
      </c>
    </row>
    <row r="353" spans="1:7" x14ac:dyDescent="0.25">
      <c r="A353" s="6">
        <v>348</v>
      </c>
      <c r="B353" s="5" t="s">
        <v>10</v>
      </c>
      <c r="C353" s="6" t="s">
        <v>11</v>
      </c>
      <c r="D353" s="6">
        <v>2211</v>
      </c>
      <c r="E353" s="6" t="s">
        <v>345</v>
      </c>
      <c r="F353" s="34">
        <v>42.31</v>
      </c>
      <c r="G353" s="6">
        <f t="shared" si="11"/>
        <v>126.93</v>
      </c>
    </row>
    <row r="354" spans="1:7" x14ac:dyDescent="0.25">
      <c r="A354" s="12">
        <v>349</v>
      </c>
      <c r="B354" s="5" t="s">
        <v>10</v>
      </c>
      <c r="C354" s="6" t="s">
        <v>11</v>
      </c>
      <c r="D354" s="6">
        <v>2211</v>
      </c>
      <c r="E354" s="6" t="s">
        <v>346</v>
      </c>
      <c r="F354" s="34">
        <v>43.12</v>
      </c>
      <c r="G354" s="6">
        <f t="shared" si="11"/>
        <v>129.35999999999999</v>
      </c>
    </row>
    <row r="355" spans="1:7" x14ac:dyDescent="0.25">
      <c r="A355" s="12">
        <v>350</v>
      </c>
      <c r="B355" s="5" t="s">
        <v>10</v>
      </c>
      <c r="C355" s="6" t="s">
        <v>11</v>
      </c>
      <c r="D355" s="6">
        <v>2207</v>
      </c>
      <c r="E355" s="6" t="s">
        <v>347</v>
      </c>
      <c r="F355" s="34">
        <v>44.81</v>
      </c>
      <c r="G355" s="6">
        <f t="shared" si="11"/>
        <v>134.43</v>
      </c>
    </row>
    <row r="356" spans="1:7" x14ac:dyDescent="0.25">
      <c r="A356" s="12">
        <v>351</v>
      </c>
      <c r="B356" s="5" t="s">
        <v>10</v>
      </c>
      <c r="C356" s="12" t="s">
        <v>11</v>
      </c>
      <c r="D356" s="6">
        <v>2211</v>
      </c>
      <c r="E356" s="6" t="s">
        <v>348</v>
      </c>
      <c r="F356" s="34">
        <v>45.72</v>
      </c>
      <c r="G356" s="6">
        <f t="shared" si="11"/>
        <v>137.16</v>
      </c>
    </row>
    <row r="357" spans="1:7" x14ac:dyDescent="0.25">
      <c r="A357" s="12">
        <v>352</v>
      </c>
      <c r="B357" s="5" t="s">
        <v>10</v>
      </c>
      <c r="C357" s="12" t="s">
        <v>11</v>
      </c>
      <c r="D357" s="6">
        <v>2211</v>
      </c>
      <c r="E357" s="6" t="s">
        <v>349</v>
      </c>
      <c r="F357" s="34">
        <v>46.4</v>
      </c>
      <c r="G357" s="6">
        <f t="shared" si="11"/>
        <v>139.19999999999999</v>
      </c>
    </row>
    <row r="358" spans="1:7" x14ac:dyDescent="0.25">
      <c r="A358" s="12">
        <v>353</v>
      </c>
      <c r="B358" s="5" t="s">
        <v>10</v>
      </c>
      <c r="C358" s="6" t="s">
        <v>11</v>
      </c>
      <c r="D358" s="6">
        <v>2211</v>
      </c>
      <c r="E358" s="6" t="s">
        <v>350</v>
      </c>
      <c r="F358" s="34">
        <v>48.66</v>
      </c>
      <c r="G358" s="6">
        <f t="shared" si="11"/>
        <v>145.97999999999999</v>
      </c>
    </row>
    <row r="359" spans="1:7" x14ac:dyDescent="0.25">
      <c r="A359" s="12">
        <v>354</v>
      </c>
      <c r="B359" s="5" t="s">
        <v>10</v>
      </c>
      <c r="C359" s="6" t="s">
        <v>11</v>
      </c>
      <c r="D359" s="6">
        <v>2211</v>
      </c>
      <c r="E359" s="6" t="s">
        <v>351</v>
      </c>
      <c r="F359" s="34">
        <v>66.459999999999994</v>
      </c>
      <c r="G359" s="6">
        <f t="shared" si="11"/>
        <v>199.38</v>
      </c>
    </row>
    <row r="360" spans="1:7" x14ac:dyDescent="0.25">
      <c r="A360" s="12">
        <v>355</v>
      </c>
      <c r="B360" s="5" t="s">
        <v>10</v>
      </c>
      <c r="C360" s="6" t="s">
        <v>11</v>
      </c>
      <c r="D360" s="6">
        <v>2211</v>
      </c>
      <c r="E360" s="6" t="s">
        <v>352</v>
      </c>
      <c r="F360" s="34">
        <v>66.61</v>
      </c>
      <c r="G360" s="6">
        <f t="shared" si="11"/>
        <v>199.82999999999998</v>
      </c>
    </row>
    <row r="361" spans="1:7" x14ac:dyDescent="0.25">
      <c r="A361" s="12">
        <v>356</v>
      </c>
      <c r="B361" s="5" t="s">
        <v>10</v>
      </c>
      <c r="C361" s="12" t="s">
        <v>11</v>
      </c>
      <c r="D361" s="6">
        <v>2211</v>
      </c>
      <c r="E361" s="6" t="s">
        <v>353</v>
      </c>
      <c r="F361" s="34">
        <v>71.52</v>
      </c>
      <c r="G361" s="6">
        <f t="shared" si="11"/>
        <v>214.56</v>
      </c>
    </row>
    <row r="362" spans="1:7" x14ac:dyDescent="0.25">
      <c r="A362" s="12">
        <v>357</v>
      </c>
      <c r="B362" s="5" t="s">
        <v>10</v>
      </c>
      <c r="C362" s="12" t="s">
        <v>11</v>
      </c>
      <c r="D362" s="6">
        <v>2207</v>
      </c>
      <c r="E362" s="6" t="s">
        <v>354</v>
      </c>
      <c r="F362" s="34">
        <v>71.53</v>
      </c>
      <c r="G362" s="6">
        <f t="shared" si="11"/>
        <v>214.59</v>
      </c>
    </row>
    <row r="363" spans="1:7" x14ac:dyDescent="0.25">
      <c r="A363" s="12">
        <v>358</v>
      </c>
      <c r="B363" s="5" t="s">
        <v>10</v>
      </c>
      <c r="C363" s="6" t="s">
        <v>11</v>
      </c>
      <c r="D363" s="6">
        <v>2207</v>
      </c>
      <c r="E363" s="6" t="s">
        <v>355</v>
      </c>
      <c r="F363" s="34">
        <v>77.47</v>
      </c>
      <c r="G363" s="6">
        <f t="shared" si="11"/>
        <v>232.41</v>
      </c>
    </row>
    <row r="364" spans="1:7" x14ac:dyDescent="0.25">
      <c r="A364" s="12">
        <v>359</v>
      </c>
      <c r="B364" s="5" t="s">
        <v>10</v>
      </c>
      <c r="C364" s="6" t="s">
        <v>11</v>
      </c>
      <c r="D364" s="6">
        <v>2211</v>
      </c>
      <c r="E364" s="6" t="s">
        <v>356</v>
      </c>
      <c r="F364" s="34">
        <v>670</v>
      </c>
      <c r="G364" s="6">
        <f t="shared" si="11"/>
        <v>2010</v>
      </c>
    </row>
    <row r="365" spans="1:7" x14ac:dyDescent="0.25">
      <c r="A365" s="6">
        <v>360</v>
      </c>
      <c r="B365" s="5" t="s">
        <v>10</v>
      </c>
      <c r="C365" s="6" t="s">
        <v>11</v>
      </c>
      <c r="D365" s="6">
        <v>2211</v>
      </c>
      <c r="E365" s="6" t="s">
        <v>357</v>
      </c>
      <c r="F365" s="34">
        <v>117.65</v>
      </c>
      <c r="G365" s="6">
        <f t="shared" si="11"/>
        <v>352.95000000000005</v>
      </c>
    </row>
    <row r="366" spans="1:7" x14ac:dyDescent="0.25">
      <c r="A366" s="12">
        <v>361</v>
      </c>
      <c r="B366" s="5" t="s">
        <v>10</v>
      </c>
      <c r="C366" s="12" t="s">
        <v>11</v>
      </c>
      <c r="D366" s="6">
        <v>2211</v>
      </c>
      <c r="E366" s="6" t="s">
        <v>358</v>
      </c>
      <c r="F366" s="34">
        <v>171.94</v>
      </c>
      <c r="G366" s="6">
        <f t="shared" si="11"/>
        <v>515.81999999999994</v>
      </c>
    </row>
    <row r="367" spans="1:7" x14ac:dyDescent="0.25">
      <c r="A367" s="12">
        <v>362</v>
      </c>
      <c r="B367" s="5" t="s">
        <v>10</v>
      </c>
      <c r="C367" s="12" t="s">
        <v>11</v>
      </c>
      <c r="D367" s="6">
        <v>2211</v>
      </c>
      <c r="E367" s="6" t="s">
        <v>359</v>
      </c>
      <c r="F367" s="34">
        <v>178.28</v>
      </c>
      <c r="G367" s="6">
        <f t="shared" si="11"/>
        <v>534.84</v>
      </c>
    </row>
    <row r="368" spans="1:7" x14ac:dyDescent="0.25">
      <c r="A368" s="12">
        <v>363</v>
      </c>
      <c r="B368" s="5" t="s">
        <v>10</v>
      </c>
      <c r="C368" s="6" t="s">
        <v>11</v>
      </c>
      <c r="D368" s="6">
        <v>2211</v>
      </c>
      <c r="E368" s="6" t="s">
        <v>360</v>
      </c>
      <c r="F368" s="34">
        <v>190.94</v>
      </c>
      <c r="G368" s="6">
        <f t="shared" si="11"/>
        <v>572.81999999999994</v>
      </c>
    </row>
    <row r="369" spans="1:7" x14ac:dyDescent="0.25">
      <c r="A369" s="12">
        <v>364</v>
      </c>
      <c r="B369" s="5" t="s">
        <v>10</v>
      </c>
      <c r="C369" s="6" t="s">
        <v>11</v>
      </c>
      <c r="D369" s="6">
        <v>2211</v>
      </c>
      <c r="E369" s="6" t="s">
        <v>361</v>
      </c>
      <c r="F369" s="34">
        <v>538.25</v>
      </c>
      <c r="G369" s="6">
        <f t="shared" si="11"/>
        <v>1614.75</v>
      </c>
    </row>
    <row r="370" spans="1:7" x14ac:dyDescent="0.25">
      <c r="A370" s="12">
        <v>365</v>
      </c>
      <c r="B370" s="5" t="s">
        <v>10</v>
      </c>
      <c r="C370" s="6" t="s">
        <v>11</v>
      </c>
      <c r="D370" s="6">
        <v>2211</v>
      </c>
      <c r="E370" s="6" t="s">
        <v>362</v>
      </c>
      <c r="F370" s="34">
        <v>670.06</v>
      </c>
      <c r="G370" s="6">
        <f t="shared" si="11"/>
        <v>2010.1799999999998</v>
      </c>
    </row>
    <row r="371" spans="1:7" x14ac:dyDescent="0.25">
      <c r="A371" s="12">
        <v>366</v>
      </c>
      <c r="B371" s="5" t="s">
        <v>10</v>
      </c>
      <c r="C371" s="12" t="s">
        <v>11</v>
      </c>
      <c r="D371" s="6">
        <v>2211</v>
      </c>
      <c r="E371" s="6" t="s">
        <v>363</v>
      </c>
      <c r="F371" s="34">
        <v>933.5</v>
      </c>
      <c r="G371" s="6">
        <f t="shared" si="11"/>
        <v>2800.5</v>
      </c>
    </row>
    <row r="372" spans="1:7" x14ac:dyDescent="0.25">
      <c r="A372" s="12">
        <v>367</v>
      </c>
      <c r="B372" s="5" t="s">
        <v>10</v>
      </c>
      <c r="C372" s="12" t="s">
        <v>11</v>
      </c>
      <c r="D372" s="6">
        <v>2211</v>
      </c>
      <c r="E372" s="6" t="s">
        <v>364</v>
      </c>
      <c r="F372" s="34">
        <v>968.94</v>
      </c>
      <c r="G372" s="6">
        <f t="shared" si="11"/>
        <v>2906.82</v>
      </c>
    </row>
    <row r="373" spans="1:7" x14ac:dyDescent="0.25">
      <c r="A373" s="12">
        <v>368</v>
      </c>
      <c r="B373" s="5" t="s">
        <v>10</v>
      </c>
      <c r="C373" s="6" t="s">
        <v>11</v>
      </c>
      <c r="D373" s="6">
        <v>2211</v>
      </c>
      <c r="E373" s="6" t="s">
        <v>365</v>
      </c>
      <c r="F373" s="34">
        <v>1177.6600000000001</v>
      </c>
      <c r="G373" s="6">
        <f t="shared" si="11"/>
        <v>3532.9800000000005</v>
      </c>
    </row>
    <row r="374" spans="1:7" x14ac:dyDescent="0.25">
      <c r="A374" s="12">
        <v>369</v>
      </c>
      <c r="B374" s="5" t="s">
        <v>10</v>
      </c>
      <c r="C374" s="6" t="s">
        <v>11</v>
      </c>
      <c r="D374" s="6">
        <v>2211</v>
      </c>
      <c r="E374" s="6" t="s">
        <v>366</v>
      </c>
      <c r="F374" s="34">
        <v>2133.92</v>
      </c>
      <c r="G374" s="6">
        <f t="shared" si="11"/>
        <v>6401.76</v>
      </c>
    </row>
    <row r="375" spans="1:7" x14ac:dyDescent="0.25">
      <c r="A375" s="12">
        <v>370</v>
      </c>
      <c r="B375" s="5" t="s">
        <v>10</v>
      </c>
      <c r="C375" s="6" t="s">
        <v>11</v>
      </c>
      <c r="D375" s="6">
        <v>2211</v>
      </c>
      <c r="E375" s="6" t="s">
        <v>367</v>
      </c>
      <c r="F375" s="34">
        <v>2151.06</v>
      </c>
      <c r="G375" s="6">
        <f t="shared" si="11"/>
        <v>6453.18</v>
      </c>
    </row>
    <row r="376" spans="1:7" x14ac:dyDescent="0.25">
      <c r="A376" s="12">
        <v>371</v>
      </c>
      <c r="B376" s="5" t="s">
        <v>10</v>
      </c>
      <c r="C376" s="12" t="s">
        <v>11</v>
      </c>
      <c r="D376" s="6">
        <v>2211</v>
      </c>
      <c r="E376" s="6" t="s">
        <v>368</v>
      </c>
      <c r="F376" s="34">
        <v>2719.46</v>
      </c>
      <c r="G376" s="6">
        <f t="shared" si="11"/>
        <v>8158.38</v>
      </c>
    </row>
    <row r="377" spans="1:7" x14ac:dyDescent="0.25">
      <c r="A377" s="6">
        <v>372</v>
      </c>
      <c r="B377" s="5" t="s">
        <v>10</v>
      </c>
      <c r="C377" s="12" t="s">
        <v>11</v>
      </c>
      <c r="D377" s="6">
        <v>2211</v>
      </c>
      <c r="E377" s="6" t="s">
        <v>369</v>
      </c>
      <c r="F377" s="34">
        <v>2902</v>
      </c>
      <c r="G377" s="6">
        <f t="shared" si="11"/>
        <v>8706</v>
      </c>
    </row>
    <row r="378" spans="1:7" x14ac:dyDescent="0.25">
      <c r="A378" s="12">
        <v>373</v>
      </c>
      <c r="B378" s="5" t="s">
        <v>10</v>
      </c>
      <c r="C378" s="6" t="s">
        <v>11</v>
      </c>
      <c r="D378" s="6">
        <v>2211</v>
      </c>
      <c r="E378" s="6" t="s">
        <v>370</v>
      </c>
      <c r="F378" s="34">
        <v>2969.56</v>
      </c>
      <c r="G378" s="6">
        <f t="shared" si="11"/>
        <v>8908.68</v>
      </c>
    </row>
    <row r="379" spans="1:7" x14ac:dyDescent="0.25">
      <c r="A379" s="12">
        <v>374</v>
      </c>
      <c r="B379" s="5" t="s">
        <v>10</v>
      </c>
      <c r="C379" s="6" t="s">
        <v>11</v>
      </c>
      <c r="D379" s="6" t="s">
        <v>31</v>
      </c>
      <c r="E379" s="6" t="s">
        <v>371</v>
      </c>
      <c r="F379" s="34">
        <v>0.13</v>
      </c>
      <c r="G379" s="6">
        <f>F379*3</f>
        <v>0.39</v>
      </c>
    </row>
    <row r="380" spans="1:7" x14ac:dyDescent="0.25">
      <c r="A380" s="12">
        <v>375</v>
      </c>
      <c r="B380" s="5" t="s">
        <v>10</v>
      </c>
      <c r="C380" s="6" t="s">
        <v>11</v>
      </c>
      <c r="D380" s="6" t="s">
        <v>31</v>
      </c>
      <c r="E380" s="6" t="s">
        <v>372</v>
      </c>
      <c r="F380" s="34">
        <v>0.26</v>
      </c>
      <c r="G380" s="6">
        <f t="shared" ref="G380:G405" si="12">F380*3</f>
        <v>0.78</v>
      </c>
    </row>
    <row r="381" spans="1:7" x14ac:dyDescent="0.25">
      <c r="A381" s="12">
        <v>376</v>
      </c>
      <c r="B381" s="5" t="s">
        <v>10</v>
      </c>
      <c r="C381" s="12" t="s">
        <v>11</v>
      </c>
      <c r="D381" s="6" t="s">
        <v>31</v>
      </c>
      <c r="E381" s="6" t="s">
        <v>373</v>
      </c>
      <c r="F381" s="34">
        <v>0.65</v>
      </c>
      <c r="G381" s="6">
        <f t="shared" si="12"/>
        <v>1.9500000000000002</v>
      </c>
    </row>
    <row r="382" spans="1:7" x14ac:dyDescent="0.25">
      <c r="A382" s="12">
        <v>377</v>
      </c>
      <c r="B382" s="5" t="s">
        <v>10</v>
      </c>
      <c r="C382" s="12" t="s">
        <v>11</v>
      </c>
      <c r="D382" s="6" t="s">
        <v>31</v>
      </c>
      <c r="E382" s="6" t="s">
        <v>374</v>
      </c>
      <c r="F382" s="34">
        <v>0.97</v>
      </c>
      <c r="G382" s="6">
        <f t="shared" si="12"/>
        <v>2.91</v>
      </c>
    </row>
    <row r="383" spans="1:7" x14ac:dyDescent="0.25">
      <c r="A383" s="12">
        <v>378</v>
      </c>
      <c r="B383" s="5" t="s">
        <v>10</v>
      </c>
      <c r="C383" s="6" t="s">
        <v>11</v>
      </c>
      <c r="D383" s="6" t="s">
        <v>31</v>
      </c>
      <c r="E383" s="6" t="s">
        <v>375</v>
      </c>
      <c r="F383" s="34">
        <v>1.26</v>
      </c>
      <c r="G383" s="6">
        <f t="shared" si="12"/>
        <v>3.7800000000000002</v>
      </c>
    </row>
    <row r="384" spans="1:7" x14ac:dyDescent="0.25">
      <c r="A384" s="12">
        <v>379</v>
      </c>
      <c r="B384" s="5" t="s">
        <v>10</v>
      </c>
      <c r="C384" s="6" t="s">
        <v>11</v>
      </c>
      <c r="D384" s="6" t="s">
        <v>31</v>
      </c>
      <c r="E384" s="6" t="s">
        <v>376</v>
      </c>
      <c r="F384" s="34">
        <v>1.29</v>
      </c>
      <c r="G384" s="6">
        <f t="shared" si="12"/>
        <v>3.87</v>
      </c>
    </row>
    <row r="385" spans="1:7" x14ac:dyDescent="0.25">
      <c r="A385" s="12">
        <v>380</v>
      </c>
      <c r="B385" s="5" t="s">
        <v>10</v>
      </c>
      <c r="C385" s="6" t="s">
        <v>11</v>
      </c>
      <c r="D385" s="6" t="s">
        <v>31</v>
      </c>
      <c r="E385" s="6" t="s">
        <v>377</v>
      </c>
      <c r="F385" s="34">
        <v>1.46</v>
      </c>
      <c r="G385" s="6">
        <f t="shared" si="12"/>
        <v>4.38</v>
      </c>
    </row>
    <row r="386" spans="1:7" x14ac:dyDescent="0.25">
      <c r="A386" s="12">
        <v>381</v>
      </c>
      <c r="B386" s="5" t="s">
        <v>10</v>
      </c>
      <c r="C386" s="12" t="s">
        <v>11</v>
      </c>
      <c r="D386" s="6" t="s">
        <v>31</v>
      </c>
      <c r="E386" s="6" t="s">
        <v>378</v>
      </c>
      <c r="F386" s="34">
        <v>2.96</v>
      </c>
      <c r="G386" s="6">
        <f t="shared" si="12"/>
        <v>8.879999999999999</v>
      </c>
    </row>
    <row r="387" spans="1:7" x14ac:dyDescent="0.25">
      <c r="A387" s="12">
        <v>382</v>
      </c>
      <c r="B387" s="5" t="s">
        <v>10</v>
      </c>
      <c r="C387" s="12" t="s">
        <v>11</v>
      </c>
      <c r="D387" s="6" t="s">
        <v>31</v>
      </c>
      <c r="E387" s="6" t="s">
        <v>379</v>
      </c>
      <c r="F387" s="34">
        <v>3.73</v>
      </c>
      <c r="G387" s="6">
        <f t="shared" si="12"/>
        <v>11.19</v>
      </c>
    </row>
    <row r="388" spans="1:7" x14ac:dyDescent="0.25">
      <c r="A388" s="12">
        <v>383</v>
      </c>
      <c r="B388" s="5" t="s">
        <v>10</v>
      </c>
      <c r="C388" s="6" t="s">
        <v>11</v>
      </c>
      <c r="D388" s="6" t="s">
        <v>31</v>
      </c>
      <c r="E388" s="6" t="s">
        <v>380</v>
      </c>
      <c r="F388" s="34">
        <v>3.95</v>
      </c>
      <c r="G388" s="6">
        <f t="shared" si="12"/>
        <v>11.850000000000001</v>
      </c>
    </row>
    <row r="389" spans="1:7" x14ac:dyDescent="0.25">
      <c r="A389" s="6">
        <v>384</v>
      </c>
      <c r="B389" s="5" t="s">
        <v>10</v>
      </c>
      <c r="C389" s="6" t="s">
        <v>11</v>
      </c>
      <c r="D389" s="6" t="s">
        <v>31</v>
      </c>
      <c r="E389" s="6" t="s">
        <v>381</v>
      </c>
      <c r="F389" s="34">
        <v>4.3600000000000003</v>
      </c>
      <c r="G389" s="6">
        <f t="shared" si="12"/>
        <v>13.080000000000002</v>
      </c>
    </row>
    <row r="390" spans="1:7" x14ac:dyDescent="0.25">
      <c r="A390" s="12">
        <v>385</v>
      </c>
      <c r="B390" s="5" t="s">
        <v>10</v>
      </c>
      <c r="C390" s="6" t="s">
        <v>11</v>
      </c>
      <c r="D390" s="6" t="s">
        <v>31</v>
      </c>
      <c r="E390" s="6" t="s">
        <v>382</v>
      </c>
      <c r="F390" s="34">
        <v>5.67</v>
      </c>
      <c r="G390" s="6">
        <f t="shared" si="12"/>
        <v>17.009999999999998</v>
      </c>
    </row>
    <row r="391" spans="1:7" x14ac:dyDescent="0.25">
      <c r="A391" s="12">
        <v>386</v>
      </c>
      <c r="B391" s="5" t="s">
        <v>10</v>
      </c>
      <c r="C391" s="12" t="s">
        <v>11</v>
      </c>
      <c r="D391" s="6" t="s">
        <v>31</v>
      </c>
      <c r="E391" s="6" t="s">
        <v>383</v>
      </c>
      <c r="F391" s="34">
        <v>5.83</v>
      </c>
      <c r="G391" s="6">
        <f t="shared" si="12"/>
        <v>17.490000000000002</v>
      </c>
    </row>
    <row r="392" spans="1:7" x14ac:dyDescent="0.25">
      <c r="A392" s="12">
        <v>387</v>
      </c>
      <c r="B392" s="5" t="s">
        <v>10</v>
      </c>
      <c r="C392" s="12" t="s">
        <v>11</v>
      </c>
      <c r="D392" s="6" t="s">
        <v>31</v>
      </c>
      <c r="E392" s="6" t="s">
        <v>384</v>
      </c>
      <c r="F392" s="34">
        <v>5.92</v>
      </c>
      <c r="G392" s="6">
        <f t="shared" si="12"/>
        <v>17.759999999999998</v>
      </c>
    </row>
    <row r="393" spans="1:7" x14ac:dyDescent="0.25">
      <c r="A393" s="12">
        <v>388</v>
      </c>
      <c r="B393" s="5" t="s">
        <v>10</v>
      </c>
      <c r="C393" s="6" t="s">
        <v>11</v>
      </c>
      <c r="D393" s="6" t="s">
        <v>31</v>
      </c>
      <c r="E393" s="6" t="s">
        <v>385</v>
      </c>
      <c r="F393" s="34">
        <v>9.0500000000000007</v>
      </c>
      <c r="G393" s="6">
        <f t="shared" si="12"/>
        <v>27.150000000000002</v>
      </c>
    </row>
    <row r="394" spans="1:7" x14ac:dyDescent="0.25">
      <c r="A394" s="12">
        <v>389</v>
      </c>
      <c r="B394" s="5" t="s">
        <v>10</v>
      </c>
      <c r="C394" s="6" t="s">
        <v>11</v>
      </c>
      <c r="D394" s="6" t="s">
        <v>31</v>
      </c>
      <c r="E394" s="6" t="s">
        <v>386</v>
      </c>
      <c r="F394" s="34">
        <v>11.8</v>
      </c>
      <c r="G394" s="6">
        <f t="shared" si="12"/>
        <v>35.400000000000006</v>
      </c>
    </row>
    <row r="395" spans="1:7" x14ac:dyDescent="0.25">
      <c r="A395" s="12">
        <v>390</v>
      </c>
      <c r="B395" s="5" t="s">
        <v>10</v>
      </c>
      <c r="C395" s="6" t="s">
        <v>11</v>
      </c>
      <c r="D395" s="6" t="s">
        <v>31</v>
      </c>
      <c r="E395" s="6" t="s">
        <v>387</v>
      </c>
      <c r="F395" s="34">
        <v>24.47</v>
      </c>
      <c r="G395" s="6">
        <f t="shared" si="12"/>
        <v>73.41</v>
      </c>
    </row>
    <row r="396" spans="1:7" x14ac:dyDescent="0.25">
      <c r="A396" s="12">
        <v>391</v>
      </c>
      <c r="B396" s="5" t="s">
        <v>10</v>
      </c>
      <c r="C396" s="12" t="s">
        <v>11</v>
      </c>
      <c r="D396" s="6" t="s">
        <v>31</v>
      </c>
      <c r="E396" s="6" t="s">
        <v>388</v>
      </c>
      <c r="F396" s="34">
        <v>26.75</v>
      </c>
      <c r="G396" s="6">
        <f t="shared" si="12"/>
        <v>80.25</v>
      </c>
    </row>
    <row r="397" spans="1:7" x14ac:dyDescent="0.25">
      <c r="A397" s="12">
        <v>392</v>
      </c>
      <c r="B397" s="5" t="s">
        <v>10</v>
      </c>
      <c r="C397" s="12" t="s">
        <v>11</v>
      </c>
      <c r="D397" s="6" t="s">
        <v>31</v>
      </c>
      <c r="E397" s="6" t="s">
        <v>389</v>
      </c>
      <c r="F397" s="34">
        <v>28.92</v>
      </c>
      <c r="G397" s="6">
        <f t="shared" si="12"/>
        <v>86.76</v>
      </c>
    </row>
    <row r="398" spans="1:7" x14ac:dyDescent="0.25">
      <c r="A398" s="12">
        <v>393</v>
      </c>
      <c r="B398" s="5" t="s">
        <v>10</v>
      </c>
      <c r="C398" s="6" t="s">
        <v>11</v>
      </c>
      <c r="D398" s="6" t="s">
        <v>31</v>
      </c>
      <c r="E398" s="6" t="s">
        <v>390</v>
      </c>
      <c r="F398" s="34">
        <v>33.75</v>
      </c>
      <c r="G398" s="6">
        <f t="shared" si="12"/>
        <v>101.25</v>
      </c>
    </row>
    <row r="399" spans="1:7" x14ac:dyDescent="0.25">
      <c r="A399" s="12">
        <v>394</v>
      </c>
      <c r="B399" s="5" t="s">
        <v>10</v>
      </c>
      <c r="C399" s="6" t="s">
        <v>11</v>
      </c>
      <c r="D399" s="6" t="s">
        <v>31</v>
      </c>
      <c r="E399" s="6" t="s">
        <v>391</v>
      </c>
      <c r="F399" s="34">
        <v>41.51</v>
      </c>
      <c r="G399" s="6">
        <f t="shared" si="12"/>
        <v>124.53</v>
      </c>
    </row>
    <row r="400" spans="1:7" x14ac:dyDescent="0.25">
      <c r="A400" s="12">
        <v>395</v>
      </c>
      <c r="B400" s="5" t="s">
        <v>10</v>
      </c>
      <c r="C400" s="6" t="s">
        <v>11</v>
      </c>
      <c r="D400" s="6" t="s">
        <v>31</v>
      </c>
      <c r="E400" s="6" t="s">
        <v>392</v>
      </c>
      <c r="F400" s="34">
        <v>42.73</v>
      </c>
      <c r="G400" s="6">
        <f t="shared" si="12"/>
        <v>128.19</v>
      </c>
    </row>
    <row r="401" spans="1:7" x14ac:dyDescent="0.25">
      <c r="A401" s="6">
        <v>396</v>
      </c>
      <c r="B401" s="5" t="s">
        <v>10</v>
      </c>
      <c r="C401" s="12" t="s">
        <v>11</v>
      </c>
      <c r="D401" s="6" t="s">
        <v>31</v>
      </c>
      <c r="E401" s="6" t="s">
        <v>393</v>
      </c>
      <c r="F401" s="34">
        <v>44.44</v>
      </c>
      <c r="G401" s="6">
        <f t="shared" si="12"/>
        <v>133.32</v>
      </c>
    </row>
    <row r="402" spans="1:7" x14ac:dyDescent="0.25">
      <c r="A402" s="12">
        <v>397</v>
      </c>
      <c r="B402" s="5" t="s">
        <v>10</v>
      </c>
      <c r="C402" s="12" t="s">
        <v>11</v>
      </c>
      <c r="D402" s="6" t="s">
        <v>31</v>
      </c>
      <c r="E402" s="6" t="s">
        <v>394</v>
      </c>
      <c r="F402" s="34">
        <v>438.78</v>
      </c>
      <c r="G402" s="6">
        <f t="shared" si="12"/>
        <v>1316.34</v>
      </c>
    </row>
    <row r="403" spans="1:7" x14ac:dyDescent="0.25">
      <c r="A403" s="12">
        <v>398</v>
      </c>
      <c r="B403" s="5" t="s">
        <v>10</v>
      </c>
      <c r="C403" s="6" t="s">
        <v>11</v>
      </c>
      <c r="D403" s="6" t="s">
        <v>31</v>
      </c>
      <c r="E403" s="6" t="s">
        <v>395</v>
      </c>
      <c r="F403" s="34">
        <v>568.16999999999996</v>
      </c>
      <c r="G403" s="6">
        <f t="shared" si="12"/>
        <v>1704.5099999999998</v>
      </c>
    </row>
    <row r="404" spans="1:7" x14ac:dyDescent="0.25">
      <c r="A404" s="12">
        <v>399</v>
      </c>
      <c r="B404" s="5" t="s">
        <v>10</v>
      </c>
      <c r="C404" s="6" t="s">
        <v>11</v>
      </c>
      <c r="D404" s="6" t="s">
        <v>31</v>
      </c>
      <c r="E404" s="6" t="s">
        <v>396</v>
      </c>
      <c r="F404" s="34">
        <v>1048.23</v>
      </c>
      <c r="G404" s="6">
        <f t="shared" si="12"/>
        <v>3144.69</v>
      </c>
    </row>
    <row r="405" spans="1:7" x14ac:dyDescent="0.25">
      <c r="A405" s="12">
        <v>400</v>
      </c>
      <c r="B405" s="5" t="s">
        <v>10</v>
      </c>
      <c r="C405" s="6" t="s">
        <v>11</v>
      </c>
      <c r="D405" s="6" t="s">
        <v>31</v>
      </c>
      <c r="E405" s="6" t="s">
        <v>397</v>
      </c>
      <c r="F405" s="34">
        <v>1207.83</v>
      </c>
      <c r="G405" s="6">
        <f t="shared" si="12"/>
        <v>3623.49</v>
      </c>
    </row>
    <row r="406" spans="1:7" x14ac:dyDescent="0.25">
      <c r="A406" s="12">
        <v>401</v>
      </c>
      <c r="B406" s="5" t="s">
        <v>10</v>
      </c>
      <c r="C406" s="12" t="s">
        <v>11</v>
      </c>
      <c r="D406" s="6" t="s">
        <v>25</v>
      </c>
      <c r="E406" s="6" t="s">
        <v>398</v>
      </c>
      <c r="F406" s="34">
        <v>0.03</v>
      </c>
      <c r="G406" s="26">
        <f>F406*3</f>
        <v>0.09</v>
      </c>
    </row>
    <row r="407" spans="1:7" x14ac:dyDescent="0.25">
      <c r="A407" s="12">
        <v>402</v>
      </c>
      <c r="B407" s="5" t="s">
        <v>10</v>
      </c>
      <c r="C407" s="12" t="s">
        <v>11</v>
      </c>
      <c r="D407" s="6" t="s">
        <v>25</v>
      </c>
      <c r="E407" s="6" t="s">
        <v>399</v>
      </c>
      <c r="F407" s="34">
        <v>0.04</v>
      </c>
      <c r="G407" s="26">
        <f t="shared" ref="G407:G436" si="13">F407*3</f>
        <v>0.12</v>
      </c>
    </row>
    <row r="408" spans="1:7" x14ac:dyDescent="0.25">
      <c r="A408" s="12">
        <v>403</v>
      </c>
      <c r="B408" s="5" t="s">
        <v>10</v>
      </c>
      <c r="C408" s="6" t="s">
        <v>11</v>
      </c>
      <c r="D408" s="6" t="s">
        <v>25</v>
      </c>
      <c r="E408" s="6" t="s">
        <v>400</v>
      </c>
      <c r="F408" s="34">
        <v>31</v>
      </c>
      <c r="G408" s="26">
        <f t="shared" si="13"/>
        <v>93</v>
      </c>
    </row>
    <row r="409" spans="1:7" x14ac:dyDescent="0.25">
      <c r="A409" s="12">
        <v>404</v>
      </c>
      <c r="B409" s="5" t="s">
        <v>10</v>
      </c>
      <c r="C409" s="6" t="s">
        <v>11</v>
      </c>
      <c r="D409" s="6" t="s">
        <v>25</v>
      </c>
      <c r="E409" s="6" t="s">
        <v>401</v>
      </c>
      <c r="F409" s="34">
        <v>7</v>
      </c>
      <c r="G409" s="26">
        <f t="shared" si="13"/>
        <v>21</v>
      </c>
    </row>
    <row r="410" spans="1:7" x14ac:dyDescent="0.25">
      <c r="A410" s="12">
        <v>405</v>
      </c>
      <c r="B410" s="5" t="s">
        <v>10</v>
      </c>
      <c r="C410" s="6" t="s">
        <v>11</v>
      </c>
      <c r="D410" s="6" t="s">
        <v>25</v>
      </c>
      <c r="E410" s="6" t="s">
        <v>402</v>
      </c>
      <c r="F410" s="34">
        <v>0.13</v>
      </c>
      <c r="G410" s="26">
        <f t="shared" si="13"/>
        <v>0.39</v>
      </c>
    </row>
    <row r="411" spans="1:7" x14ac:dyDescent="0.25">
      <c r="A411" s="12">
        <v>406</v>
      </c>
      <c r="B411" s="5" t="s">
        <v>10</v>
      </c>
      <c r="C411" s="12" t="s">
        <v>11</v>
      </c>
      <c r="D411" s="6" t="s">
        <v>25</v>
      </c>
      <c r="E411" s="6" t="s">
        <v>403</v>
      </c>
      <c r="F411" s="34">
        <v>16</v>
      </c>
      <c r="G411" s="26">
        <f t="shared" si="13"/>
        <v>48</v>
      </c>
    </row>
    <row r="412" spans="1:7" x14ac:dyDescent="0.25">
      <c r="A412" s="12">
        <v>407</v>
      </c>
      <c r="B412" s="5" t="s">
        <v>10</v>
      </c>
      <c r="C412" s="12" t="s">
        <v>11</v>
      </c>
      <c r="D412" s="6" t="s">
        <v>25</v>
      </c>
      <c r="E412" s="6" t="s">
        <v>404</v>
      </c>
      <c r="F412" s="34">
        <v>0.26</v>
      </c>
      <c r="G412" s="26">
        <f t="shared" si="13"/>
        <v>0.78</v>
      </c>
    </row>
    <row r="413" spans="1:7" x14ac:dyDescent="0.25">
      <c r="A413" s="6">
        <v>408</v>
      </c>
      <c r="B413" s="5" t="s">
        <v>10</v>
      </c>
      <c r="C413" s="6" t="s">
        <v>11</v>
      </c>
      <c r="D413" s="6" t="s">
        <v>25</v>
      </c>
      <c r="E413" s="6" t="s">
        <v>405</v>
      </c>
      <c r="F413" s="34">
        <v>3</v>
      </c>
      <c r="G413" s="26">
        <f t="shared" si="13"/>
        <v>9</v>
      </c>
    </row>
    <row r="414" spans="1:7" x14ac:dyDescent="0.25">
      <c r="A414" s="12">
        <v>409</v>
      </c>
      <c r="B414" s="5" t="s">
        <v>10</v>
      </c>
      <c r="C414" s="6" t="s">
        <v>11</v>
      </c>
      <c r="D414" s="6" t="s">
        <v>25</v>
      </c>
      <c r="E414" s="6" t="s">
        <v>406</v>
      </c>
      <c r="F414" s="34">
        <v>15</v>
      </c>
      <c r="G414" s="26">
        <f t="shared" si="13"/>
        <v>45</v>
      </c>
    </row>
    <row r="415" spans="1:7" x14ac:dyDescent="0.25">
      <c r="A415" s="12">
        <v>410</v>
      </c>
      <c r="B415" s="5" t="s">
        <v>10</v>
      </c>
      <c r="C415" s="6" t="s">
        <v>11</v>
      </c>
      <c r="D415" s="6" t="s">
        <v>25</v>
      </c>
      <c r="E415" s="6" t="s">
        <v>407</v>
      </c>
      <c r="F415" s="34">
        <v>1.18</v>
      </c>
      <c r="G415" s="26">
        <f t="shared" si="13"/>
        <v>3.54</v>
      </c>
    </row>
    <row r="416" spans="1:7" x14ac:dyDescent="0.25">
      <c r="A416" s="12">
        <v>411</v>
      </c>
      <c r="B416" s="5" t="s">
        <v>10</v>
      </c>
      <c r="C416" s="12" t="s">
        <v>11</v>
      </c>
      <c r="D416" s="6" t="s">
        <v>25</v>
      </c>
      <c r="E416" s="6" t="s">
        <v>408</v>
      </c>
      <c r="F416" s="34">
        <v>1.96</v>
      </c>
      <c r="G416" s="26">
        <f t="shared" si="13"/>
        <v>5.88</v>
      </c>
    </row>
    <row r="417" spans="1:7" x14ac:dyDescent="0.25">
      <c r="A417" s="12">
        <v>412</v>
      </c>
      <c r="B417" s="5" t="s">
        <v>10</v>
      </c>
      <c r="C417" s="12" t="s">
        <v>11</v>
      </c>
      <c r="D417" s="6" t="s">
        <v>25</v>
      </c>
      <c r="E417" s="6" t="s">
        <v>409</v>
      </c>
      <c r="F417" s="34">
        <v>2.08</v>
      </c>
      <c r="G417" s="26">
        <f t="shared" si="13"/>
        <v>6.24</v>
      </c>
    </row>
    <row r="418" spans="1:7" x14ac:dyDescent="0.25">
      <c r="A418" s="12">
        <v>413</v>
      </c>
      <c r="B418" s="5" t="s">
        <v>10</v>
      </c>
      <c r="C418" s="6" t="s">
        <v>11</v>
      </c>
      <c r="D418" s="6" t="s">
        <v>25</v>
      </c>
      <c r="E418" s="6" t="s">
        <v>410</v>
      </c>
      <c r="F418" s="34">
        <v>2.11</v>
      </c>
      <c r="G418" s="26">
        <f t="shared" si="13"/>
        <v>6.33</v>
      </c>
    </row>
    <row r="419" spans="1:7" x14ac:dyDescent="0.25">
      <c r="A419" s="12">
        <v>414</v>
      </c>
      <c r="B419" s="5" t="s">
        <v>10</v>
      </c>
      <c r="C419" s="6" t="s">
        <v>11</v>
      </c>
      <c r="D419" s="6" t="s">
        <v>25</v>
      </c>
      <c r="E419" s="6" t="s">
        <v>411</v>
      </c>
      <c r="F419" s="34">
        <v>2.79</v>
      </c>
      <c r="G419" s="26">
        <f t="shared" si="13"/>
        <v>8.370000000000001</v>
      </c>
    </row>
    <row r="420" spans="1:7" x14ac:dyDescent="0.25">
      <c r="A420" s="12">
        <v>415</v>
      </c>
      <c r="B420" s="5" t="s">
        <v>10</v>
      </c>
      <c r="C420" s="6" t="s">
        <v>11</v>
      </c>
      <c r="D420" s="6" t="s">
        <v>25</v>
      </c>
      <c r="E420" s="6" t="s">
        <v>412</v>
      </c>
      <c r="F420" s="34">
        <v>3.62</v>
      </c>
      <c r="G420" s="26">
        <f t="shared" si="13"/>
        <v>10.86</v>
      </c>
    </row>
    <row r="421" spans="1:7" x14ac:dyDescent="0.25">
      <c r="A421" s="12">
        <v>416</v>
      </c>
      <c r="B421" s="5" t="s">
        <v>10</v>
      </c>
      <c r="C421" s="12" t="s">
        <v>11</v>
      </c>
      <c r="D421" s="6" t="s">
        <v>25</v>
      </c>
      <c r="E421" s="6" t="s">
        <v>413</v>
      </c>
      <c r="F421" s="34">
        <v>6.55</v>
      </c>
      <c r="G421" s="26">
        <f t="shared" si="13"/>
        <v>19.649999999999999</v>
      </c>
    </row>
    <row r="422" spans="1:7" x14ac:dyDescent="0.25">
      <c r="A422" s="12">
        <v>417</v>
      </c>
      <c r="B422" s="5" t="s">
        <v>10</v>
      </c>
      <c r="C422" s="12" t="s">
        <v>11</v>
      </c>
      <c r="D422" s="6" t="s">
        <v>25</v>
      </c>
      <c r="E422" s="6" t="s">
        <v>414</v>
      </c>
      <c r="F422" s="34">
        <v>8.33</v>
      </c>
      <c r="G422" s="26">
        <f t="shared" si="13"/>
        <v>24.990000000000002</v>
      </c>
    </row>
    <row r="423" spans="1:7" x14ac:dyDescent="0.25">
      <c r="A423" s="12">
        <v>418</v>
      </c>
      <c r="B423" s="5" t="s">
        <v>10</v>
      </c>
      <c r="C423" s="6" t="s">
        <v>11</v>
      </c>
      <c r="D423" s="6" t="s">
        <v>25</v>
      </c>
      <c r="E423" s="6" t="s">
        <v>415</v>
      </c>
      <c r="F423" s="34">
        <v>10.06</v>
      </c>
      <c r="G423" s="26">
        <f t="shared" si="13"/>
        <v>30.18</v>
      </c>
    </row>
    <row r="424" spans="1:7" x14ac:dyDescent="0.25">
      <c r="A424" s="12">
        <v>419</v>
      </c>
      <c r="B424" s="5" t="s">
        <v>10</v>
      </c>
      <c r="C424" s="6" t="s">
        <v>11</v>
      </c>
      <c r="D424" s="6" t="s">
        <v>25</v>
      </c>
      <c r="E424" s="6" t="s">
        <v>416</v>
      </c>
      <c r="F424" s="34">
        <v>13.06</v>
      </c>
      <c r="G424" s="26">
        <f t="shared" si="13"/>
        <v>39.18</v>
      </c>
    </row>
    <row r="425" spans="1:7" x14ac:dyDescent="0.25">
      <c r="A425" s="6">
        <v>420</v>
      </c>
      <c r="B425" s="5" t="s">
        <v>10</v>
      </c>
      <c r="C425" s="6" t="s">
        <v>11</v>
      </c>
      <c r="D425" s="6" t="s">
        <v>25</v>
      </c>
      <c r="E425" s="6" t="s">
        <v>417</v>
      </c>
      <c r="F425" s="34">
        <v>14.2</v>
      </c>
      <c r="G425" s="26">
        <f t="shared" si="13"/>
        <v>42.599999999999994</v>
      </c>
    </row>
    <row r="426" spans="1:7" x14ac:dyDescent="0.25">
      <c r="A426" s="12">
        <v>421</v>
      </c>
      <c r="B426" s="5" t="s">
        <v>10</v>
      </c>
      <c r="C426" s="12" t="s">
        <v>11</v>
      </c>
      <c r="D426" s="6" t="s">
        <v>25</v>
      </c>
      <c r="E426" s="6" t="s">
        <v>418</v>
      </c>
      <c r="F426" s="34">
        <v>14.74</v>
      </c>
      <c r="G426" s="26">
        <f t="shared" si="13"/>
        <v>44.22</v>
      </c>
    </row>
    <row r="427" spans="1:7" x14ac:dyDescent="0.25">
      <c r="A427" s="12">
        <v>422</v>
      </c>
      <c r="B427" s="5" t="s">
        <v>10</v>
      </c>
      <c r="C427" s="12" t="s">
        <v>11</v>
      </c>
      <c r="D427" s="6" t="s">
        <v>25</v>
      </c>
      <c r="E427" s="6" t="s">
        <v>419</v>
      </c>
      <c r="F427" s="34">
        <v>31.94</v>
      </c>
      <c r="G427" s="26">
        <f t="shared" si="13"/>
        <v>95.820000000000007</v>
      </c>
    </row>
    <row r="428" spans="1:7" x14ac:dyDescent="0.25">
      <c r="A428" s="12">
        <v>423</v>
      </c>
      <c r="B428" s="5" t="s">
        <v>10</v>
      </c>
      <c r="C428" s="6" t="s">
        <v>11</v>
      </c>
      <c r="D428" s="6" t="s">
        <v>25</v>
      </c>
      <c r="E428" s="6" t="s">
        <v>420</v>
      </c>
      <c r="F428" s="34">
        <v>33.31</v>
      </c>
      <c r="G428" s="26">
        <f t="shared" si="13"/>
        <v>99.93</v>
      </c>
    </row>
    <row r="429" spans="1:7" x14ac:dyDescent="0.25">
      <c r="A429" s="12">
        <v>424</v>
      </c>
      <c r="B429" s="5" t="s">
        <v>10</v>
      </c>
      <c r="C429" s="6" t="s">
        <v>11</v>
      </c>
      <c r="D429" s="6" t="s">
        <v>25</v>
      </c>
      <c r="E429" s="6" t="s">
        <v>421</v>
      </c>
      <c r="F429" s="34">
        <v>45.69</v>
      </c>
      <c r="G429" s="26">
        <f t="shared" si="13"/>
        <v>137.07</v>
      </c>
    </row>
    <row r="430" spans="1:7" x14ac:dyDescent="0.25">
      <c r="A430" s="12">
        <v>425</v>
      </c>
      <c r="B430" s="5" t="s">
        <v>10</v>
      </c>
      <c r="C430" s="6" t="s">
        <v>11</v>
      </c>
      <c r="D430" s="6" t="s">
        <v>25</v>
      </c>
      <c r="E430" s="6" t="s">
        <v>422</v>
      </c>
      <c r="F430" s="34">
        <v>52</v>
      </c>
      <c r="G430" s="26">
        <f t="shared" si="13"/>
        <v>156</v>
      </c>
    </row>
    <row r="431" spans="1:7" x14ac:dyDescent="0.25">
      <c r="A431" s="12">
        <v>426</v>
      </c>
      <c r="B431" s="5" t="s">
        <v>10</v>
      </c>
      <c r="C431" s="12" t="s">
        <v>11</v>
      </c>
      <c r="D431" s="6" t="s">
        <v>25</v>
      </c>
      <c r="E431" s="6" t="s">
        <v>423</v>
      </c>
      <c r="F431" s="34">
        <v>80.760000000000005</v>
      </c>
      <c r="G431" s="26">
        <f t="shared" si="13"/>
        <v>242.28000000000003</v>
      </c>
    </row>
    <row r="432" spans="1:7" x14ac:dyDescent="0.25">
      <c r="A432" s="12">
        <v>427</v>
      </c>
      <c r="B432" s="5" t="s">
        <v>10</v>
      </c>
      <c r="C432" s="12" t="s">
        <v>11</v>
      </c>
      <c r="D432" s="6" t="s">
        <v>25</v>
      </c>
      <c r="E432" s="6" t="s">
        <v>424</v>
      </c>
      <c r="F432" s="34">
        <v>551.25</v>
      </c>
      <c r="G432" s="26">
        <f t="shared" si="13"/>
        <v>1653.75</v>
      </c>
    </row>
    <row r="433" spans="1:7" x14ac:dyDescent="0.25">
      <c r="A433" s="12">
        <v>428</v>
      </c>
      <c r="B433" s="5" t="s">
        <v>10</v>
      </c>
      <c r="C433" s="6" t="s">
        <v>11</v>
      </c>
      <c r="D433" s="6" t="s">
        <v>25</v>
      </c>
      <c r="E433" s="6" t="s">
        <v>425</v>
      </c>
      <c r="F433" s="34">
        <v>5.85</v>
      </c>
      <c r="G433" s="26">
        <f t="shared" si="13"/>
        <v>17.549999999999997</v>
      </c>
    </row>
    <row r="434" spans="1:7" x14ac:dyDescent="0.25">
      <c r="A434" s="12">
        <v>429</v>
      </c>
      <c r="B434" s="5" t="s">
        <v>10</v>
      </c>
      <c r="C434" s="6" t="s">
        <v>11</v>
      </c>
      <c r="D434" s="6" t="s">
        <v>25</v>
      </c>
      <c r="E434" s="6" t="s">
        <v>426</v>
      </c>
      <c r="F434" s="34">
        <v>37</v>
      </c>
      <c r="G434" s="26">
        <f t="shared" si="13"/>
        <v>111</v>
      </c>
    </row>
    <row r="435" spans="1:7" x14ac:dyDescent="0.25">
      <c r="A435" s="12">
        <v>430</v>
      </c>
      <c r="B435" s="5" t="s">
        <v>10</v>
      </c>
      <c r="C435" s="6" t="s">
        <v>11</v>
      </c>
      <c r="D435" s="6" t="s">
        <v>25</v>
      </c>
      <c r="E435" s="6" t="s">
        <v>427</v>
      </c>
      <c r="F435" s="34">
        <v>6.55</v>
      </c>
      <c r="G435" s="26">
        <f t="shared" si="13"/>
        <v>19.649999999999999</v>
      </c>
    </row>
    <row r="436" spans="1:7" x14ac:dyDescent="0.25">
      <c r="A436" s="12">
        <v>431</v>
      </c>
      <c r="B436" s="5" t="s">
        <v>10</v>
      </c>
      <c r="C436" s="12" t="s">
        <v>11</v>
      </c>
      <c r="D436" s="6" t="s">
        <v>25</v>
      </c>
      <c r="E436" s="6" t="s">
        <v>428</v>
      </c>
      <c r="F436" s="34">
        <v>5.24</v>
      </c>
      <c r="G436" s="26">
        <f t="shared" si="13"/>
        <v>15.72</v>
      </c>
    </row>
    <row r="437" spans="1:7" x14ac:dyDescent="0.25">
      <c r="A437" s="6">
        <v>432</v>
      </c>
      <c r="B437" s="5" t="s">
        <v>10</v>
      </c>
      <c r="C437" s="12" t="s">
        <v>11</v>
      </c>
      <c r="D437" s="6" t="s">
        <v>25</v>
      </c>
      <c r="E437" s="37">
        <v>3365</v>
      </c>
      <c r="F437" s="37">
        <v>200</v>
      </c>
      <c r="G437" s="26">
        <f>F437*3</f>
        <v>600</v>
      </c>
    </row>
    <row r="438" spans="1:7" x14ac:dyDescent="0.25">
      <c r="A438" s="12">
        <v>433</v>
      </c>
      <c r="B438" s="5" t="s">
        <v>10</v>
      </c>
      <c r="C438" s="6" t="s">
        <v>11</v>
      </c>
      <c r="D438" s="6" t="s">
        <v>25</v>
      </c>
      <c r="E438" s="37">
        <v>3364</v>
      </c>
      <c r="F438" s="37">
        <v>200</v>
      </c>
      <c r="G438" s="26">
        <f t="shared" ref="G438:G488" si="14">F438*3</f>
        <v>600</v>
      </c>
    </row>
    <row r="439" spans="1:7" x14ac:dyDescent="0.25">
      <c r="A439" s="12">
        <v>434</v>
      </c>
      <c r="B439" s="5" t="s">
        <v>10</v>
      </c>
      <c r="C439" s="6" t="s">
        <v>11</v>
      </c>
      <c r="D439" s="6" t="s">
        <v>25</v>
      </c>
      <c r="E439" s="37" t="s">
        <v>429</v>
      </c>
      <c r="F439" s="37">
        <v>13.7</v>
      </c>
      <c r="G439" s="26">
        <f t="shared" si="14"/>
        <v>41.099999999999994</v>
      </c>
    </row>
    <row r="440" spans="1:7" x14ac:dyDescent="0.25">
      <c r="A440" s="12">
        <v>435</v>
      </c>
      <c r="B440" s="5" t="s">
        <v>10</v>
      </c>
      <c r="C440" s="6" t="s">
        <v>11</v>
      </c>
      <c r="D440" s="6" t="s">
        <v>25</v>
      </c>
      <c r="E440" s="37">
        <v>3362</v>
      </c>
      <c r="F440" s="37">
        <v>97.59</v>
      </c>
      <c r="G440" s="26">
        <f t="shared" si="14"/>
        <v>292.77</v>
      </c>
    </row>
    <row r="441" spans="1:7" x14ac:dyDescent="0.25">
      <c r="A441" s="12">
        <v>436</v>
      </c>
      <c r="B441" s="5" t="s">
        <v>10</v>
      </c>
      <c r="C441" s="12" t="s">
        <v>11</v>
      </c>
      <c r="D441" s="6" t="s">
        <v>25</v>
      </c>
      <c r="E441" s="37" t="s">
        <v>430</v>
      </c>
      <c r="F441" s="37">
        <v>27.13</v>
      </c>
      <c r="G441" s="26">
        <f t="shared" si="14"/>
        <v>81.39</v>
      </c>
    </row>
    <row r="442" spans="1:7" x14ac:dyDescent="0.25">
      <c r="A442" s="12">
        <v>437</v>
      </c>
      <c r="B442" s="5" t="s">
        <v>10</v>
      </c>
      <c r="C442" s="12" t="s">
        <v>11</v>
      </c>
      <c r="D442" s="6" t="s">
        <v>25</v>
      </c>
      <c r="E442" s="37" t="s">
        <v>431</v>
      </c>
      <c r="F442" s="37">
        <v>360</v>
      </c>
      <c r="G442" s="26">
        <f t="shared" si="14"/>
        <v>1080</v>
      </c>
    </row>
    <row r="443" spans="1:7" x14ac:dyDescent="0.25">
      <c r="A443" s="12">
        <v>438</v>
      </c>
      <c r="B443" s="5" t="s">
        <v>10</v>
      </c>
      <c r="C443" s="6" t="s">
        <v>11</v>
      </c>
      <c r="D443" s="6" t="s">
        <v>25</v>
      </c>
      <c r="E443" s="37">
        <v>3361</v>
      </c>
      <c r="F443" s="37">
        <v>36</v>
      </c>
      <c r="G443" s="26">
        <f t="shared" si="14"/>
        <v>108</v>
      </c>
    </row>
    <row r="444" spans="1:7" x14ac:dyDescent="0.25">
      <c r="A444" s="12">
        <v>439</v>
      </c>
      <c r="B444" s="5" t="s">
        <v>10</v>
      </c>
      <c r="C444" s="6" t="s">
        <v>11</v>
      </c>
      <c r="D444" s="6" t="s">
        <v>25</v>
      </c>
      <c r="E444" s="37">
        <v>3360</v>
      </c>
      <c r="F444" s="37">
        <v>50</v>
      </c>
      <c r="G444" s="26">
        <f t="shared" si="14"/>
        <v>150</v>
      </c>
    </row>
    <row r="445" spans="1:7" x14ac:dyDescent="0.25">
      <c r="A445" s="12">
        <v>440</v>
      </c>
      <c r="B445" s="5" t="s">
        <v>10</v>
      </c>
      <c r="C445" s="6" t="s">
        <v>11</v>
      </c>
      <c r="D445" s="6" t="s">
        <v>25</v>
      </c>
      <c r="E445" s="37" t="s">
        <v>432</v>
      </c>
      <c r="F445" s="37">
        <v>56.24</v>
      </c>
      <c r="G445" s="26">
        <f t="shared" si="14"/>
        <v>168.72</v>
      </c>
    </row>
    <row r="446" spans="1:7" x14ac:dyDescent="0.25">
      <c r="A446" s="12">
        <v>441</v>
      </c>
      <c r="B446" s="5" t="s">
        <v>10</v>
      </c>
      <c r="C446" s="12" t="s">
        <v>11</v>
      </c>
      <c r="D446" s="6" t="s">
        <v>25</v>
      </c>
      <c r="E446" s="37" t="s">
        <v>433</v>
      </c>
      <c r="F446" s="37">
        <v>1600</v>
      </c>
      <c r="G446" s="26">
        <f t="shared" si="14"/>
        <v>4800</v>
      </c>
    </row>
    <row r="447" spans="1:7" x14ac:dyDescent="0.25">
      <c r="A447" s="12">
        <v>442</v>
      </c>
      <c r="B447" s="5" t="s">
        <v>10</v>
      </c>
      <c r="C447" s="12" t="s">
        <v>11</v>
      </c>
      <c r="D447" s="6" t="s">
        <v>25</v>
      </c>
      <c r="E447" s="37" t="s">
        <v>434</v>
      </c>
      <c r="F447" s="37">
        <v>510</v>
      </c>
      <c r="G447" s="26">
        <f t="shared" si="14"/>
        <v>1530</v>
      </c>
    </row>
    <row r="448" spans="1:7" x14ac:dyDescent="0.25">
      <c r="A448" s="12">
        <v>443</v>
      </c>
      <c r="B448" s="5" t="s">
        <v>10</v>
      </c>
      <c r="C448" s="6" t="s">
        <v>11</v>
      </c>
      <c r="D448" s="6" t="s">
        <v>25</v>
      </c>
      <c r="E448" s="37" t="s">
        <v>435</v>
      </c>
      <c r="F448" s="37">
        <v>200</v>
      </c>
      <c r="G448" s="26">
        <f t="shared" si="14"/>
        <v>600</v>
      </c>
    </row>
    <row r="449" spans="1:7" x14ac:dyDescent="0.25">
      <c r="A449" s="6">
        <v>444</v>
      </c>
      <c r="B449" s="5" t="s">
        <v>10</v>
      </c>
      <c r="C449" s="6" t="s">
        <v>11</v>
      </c>
      <c r="D449" s="6" t="s">
        <v>25</v>
      </c>
      <c r="E449" s="37" t="s">
        <v>436</v>
      </c>
      <c r="F449" s="37">
        <v>200</v>
      </c>
      <c r="G449" s="26">
        <f t="shared" si="14"/>
        <v>600</v>
      </c>
    </row>
    <row r="450" spans="1:7" x14ac:dyDescent="0.25">
      <c r="A450" s="12">
        <v>445</v>
      </c>
      <c r="B450" s="5" t="s">
        <v>10</v>
      </c>
      <c r="C450" s="6" t="s">
        <v>11</v>
      </c>
      <c r="D450" s="6" t="s">
        <v>25</v>
      </c>
      <c r="E450" s="37" t="s">
        <v>437</v>
      </c>
      <c r="F450" s="37">
        <v>9000</v>
      </c>
      <c r="G450" s="26">
        <f t="shared" si="14"/>
        <v>27000</v>
      </c>
    </row>
    <row r="451" spans="1:7" x14ac:dyDescent="0.25">
      <c r="A451" s="12">
        <v>446</v>
      </c>
      <c r="B451" s="5" t="s">
        <v>10</v>
      </c>
      <c r="C451" s="12" t="s">
        <v>11</v>
      </c>
      <c r="D451" s="6" t="s">
        <v>25</v>
      </c>
      <c r="E451" s="37">
        <v>3326</v>
      </c>
      <c r="F451" s="37">
        <v>80</v>
      </c>
      <c r="G451" s="26">
        <f t="shared" si="14"/>
        <v>240</v>
      </c>
    </row>
    <row r="452" spans="1:7" x14ac:dyDescent="0.25">
      <c r="A452" s="12">
        <v>447</v>
      </c>
      <c r="B452" s="5" t="s">
        <v>10</v>
      </c>
      <c r="C452" s="12" t="s">
        <v>11</v>
      </c>
      <c r="D452" s="6" t="s">
        <v>25</v>
      </c>
      <c r="E452" s="37" t="s">
        <v>438</v>
      </c>
      <c r="F452" s="37">
        <v>89.14</v>
      </c>
      <c r="G452" s="26">
        <f t="shared" si="14"/>
        <v>267.42</v>
      </c>
    </row>
    <row r="453" spans="1:7" x14ac:dyDescent="0.25">
      <c r="A453" s="12">
        <v>448</v>
      </c>
      <c r="B453" s="5" t="s">
        <v>10</v>
      </c>
      <c r="C453" s="6" t="s">
        <v>11</v>
      </c>
      <c r="D453" s="6" t="s">
        <v>25</v>
      </c>
      <c r="E453" s="37" t="s">
        <v>439</v>
      </c>
      <c r="F453" s="37">
        <v>120</v>
      </c>
      <c r="G453" s="26">
        <f t="shared" si="14"/>
        <v>360</v>
      </c>
    </row>
    <row r="454" spans="1:7" x14ac:dyDescent="0.25">
      <c r="A454" s="12">
        <v>449</v>
      </c>
      <c r="B454" s="5" t="s">
        <v>10</v>
      </c>
      <c r="C454" s="6" t="s">
        <v>11</v>
      </c>
      <c r="D454" s="6" t="s">
        <v>25</v>
      </c>
      <c r="E454" s="37">
        <v>3329</v>
      </c>
      <c r="F454" s="37">
        <v>91.69</v>
      </c>
      <c r="G454" s="26">
        <f t="shared" si="14"/>
        <v>275.07</v>
      </c>
    </row>
    <row r="455" spans="1:7" x14ac:dyDescent="0.25">
      <c r="A455" s="12">
        <v>450</v>
      </c>
      <c r="B455" s="5" t="s">
        <v>10</v>
      </c>
      <c r="C455" s="6" t="s">
        <v>11</v>
      </c>
      <c r="D455" s="6" t="s">
        <v>25</v>
      </c>
      <c r="E455" s="37">
        <v>3319</v>
      </c>
      <c r="F455" s="37">
        <v>120</v>
      </c>
      <c r="G455" s="26">
        <f t="shared" si="14"/>
        <v>360</v>
      </c>
    </row>
    <row r="456" spans="1:7" x14ac:dyDescent="0.25">
      <c r="A456" s="12">
        <v>451</v>
      </c>
      <c r="B456" s="5" t="s">
        <v>10</v>
      </c>
      <c r="C456" s="12" t="s">
        <v>11</v>
      </c>
      <c r="D456" s="6" t="s">
        <v>25</v>
      </c>
      <c r="E456" s="37" t="s">
        <v>440</v>
      </c>
      <c r="F456" s="37">
        <v>46.54</v>
      </c>
      <c r="G456" s="26">
        <f t="shared" si="14"/>
        <v>139.62</v>
      </c>
    </row>
    <row r="457" spans="1:7" x14ac:dyDescent="0.25">
      <c r="A457" s="12">
        <v>452</v>
      </c>
      <c r="B457" s="5" t="s">
        <v>10</v>
      </c>
      <c r="C457" s="12" t="s">
        <v>11</v>
      </c>
      <c r="D457" s="6" t="s">
        <v>25</v>
      </c>
      <c r="E457" s="37" t="s">
        <v>441</v>
      </c>
      <c r="F457" s="37">
        <v>47.82</v>
      </c>
      <c r="G457" s="26">
        <f t="shared" si="14"/>
        <v>143.46</v>
      </c>
    </row>
    <row r="458" spans="1:7" x14ac:dyDescent="0.25">
      <c r="A458" s="12">
        <v>453</v>
      </c>
      <c r="B458" s="5" t="s">
        <v>10</v>
      </c>
      <c r="C458" s="6" t="s">
        <v>11</v>
      </c>
      <c r="D458" s="6" t="s">
        <v>25</v>
      </c>
      <c r="E458" s="37">
        <v>3314</v>
      </c>
      <c r="F458" s="37">
        <v>20.85</v>
      </c>
      <c r="G458" s="26">
        <f t="shared" si="14"/>
        <v>62.550000000000004</v>
      </c>
    </row>
    <row r="459" spans="1:7" x14ac:dyDescent="0.25">
      <c r="A459" s="12">
        <v>454</v>
      </c>
      <c r="B459" s="5" t="s">
        <v>10</v>
      </c>
      <c r="C459" s="6" t="s">
        <v>11</v>
      </c>
      <c r="D459" s="6" t="s">
        <v>25</v>
      </c>
      <c r="E459" s="37" t="s">
        <v>442</v>
      </c>
      <c r="F459" s="37">
        <v>38.17</v>
      </c>
      <c r="G459" s="26">
        <f t="shared" si="14"/>
        <v>114.51</v>
      </c>
    </row>
    <row r="460" spans="1:7" x14ac:dyDescent="0.25">
      <c r="A460" s="12">
        <v>455</v>
      </c>
      <c r="B460" s="5" t="s">
        <v>10</v>
      </c>
      <c r="C460" s="6" t="s">
        <v>11</v>
      </c>
      <c r="D460" s="6" t="s">
        <v>25</v>
      </c>
      <c r="E460" s="37" t="s">
        <v>443</v>
      </c>
      <c r="F460" s="37">
        <v>25.09</v>
      </c>
      <c r="G460" s="26">
        <f t="shared" si="14"/>
        <v>75.27</v>
      </c>
    </row>
    <row r="461" spans="1:7" x14ac:dyDescent="0.25">
      <c r="A461" s="6">
        <v>456</v>
      </c>
      <c r="B461" s="5" t="s">
        <v>10</v>
      </c>
      <c r="C461" s="12" t="s">
        <v>11</v>
      </c>
      <c r="D461" s="6" t="s">
        <v>25</v>
      </c>
      <c r="E461" s="37">
        <v>3300</v>
      </c>
      <c r="F461" s="37">
        <v>70</v>
      </c>
      <c r="G461" s="26">
        <f t="shared" si="14"/>
        <v>210</v>
      </c>
    </row>
    <row r="462" spans="1:7" x14ac:dyDescent="0.25">
      <c r="A462" s="12">
        <v>457</v>
      </c>
      <c r="B462" s="5" t="s">
        <v>10</v>
      </c>
      <c r="C462" s="12" t="s">
        <v>11</v>
      </c>
      <c r="D462" s="6" t="s">
        <v>25</v>
      </c>
      <c r="E462" s="37">
        <v>3332</v>
      </c>
      <c r="F462" s="37">
        <v>31.39</v>
      </c>
      <c r="G462" s="26">
        <f t="shared" si="14"/>
        <v>94.17</v>
      </c>
    </row>
    <row r="463" spans="1:7" x14ac:dyDescent="0.25">
      <c r="A463" s="12">
        <v>458</v>
      </c>
      <c r="B463" s="5" t="s">
        <v>10</v>
      </c>
      <c r="C463" s="6" t="s">
        <v>11</v>
      </c>
      <c r="D463" s="6" t="s">
        <v>25</v>
      </c>
      <c r="E463" s="37" t="s">
        <v>444</v>
      </c>
      <c r="F463" s="37">
        <v>24.15</v>
      </c>
      <c r="G463" s="26">
        <f t="shared" si="14"/>
        <v>72.449999999999989</v>
      </c>
    </row>
    <row r="464" spans="1:7" x14ac:dyDescent="0.25">
      <c r="A464" s="12">
        <v>459</v>
      </c>
      <c r="B464" s="5" t="s">
        <v>10</v>
      </c>
      <c r="C464" s="6" t="s">
        <v>11</v>
      </c>
      <c r="D464" s="6" t="s">
        <v>25</v>
      </c>
      <c r="E464" s="37">
        <v>3334</v>
      </c>
      <c r="F464" s="37">
        <v>70</v>
      </c>
      <c r="G464" s="26">
        <f t="shared" si="14"/>
        <v>210</v>
      </c>
    </row>
    <row r="465" spans="1:7" x14ac:dyDescent="0.25">
      <c r="A465" s="12">
        <v>460</v>
      </c>
      <c r="B465" s="5" t="s">
        <v>10</v>
      </c>
      <c r="C465" s="6" t="s">
        <v>11</v>
      </c>
      <c r="D465" s="6" t="s">
        <v>25</v>
      </c>
      <c r="E465" s="37" t="s">
        <v>445</v>
      </c>
      <c r="F465" s="37">
        <v>4000</v>
      </c>
      <c r="G465" s="26">
        <f t="shared" si="14"/>
        <v>12000</v>
      </c>
    </row>
    <row r="466" spans="1:7" x14ac:dyDescent="0.25">
      <c r="A466" s="12">
        <v>461</v>
      </c>
      <c r="B466" s="5" t="s">
        <v>10</v>
      </c>
      <c r="C466" s="12" t="s">
        <v>11</v>
      </c>
      <c r="D466" s="6" t="s">
        <v>25</v>
      </c>
      <c r="E466" s="37">
        <v>3299</v>
      </c>
      <c r="F466" s="37">
        <v>20</v>
      </c>
      <c r="G466" s="26">
        <f t="shared" si="14"/>
        <v>60</v>
      </c>
    </row>
    <row r="467" spans="1:7" x14ac:dyDescent="0.25">
      <c r="A467" s="12">
        <v>462</v>
      </c>
      <c r="B467" s="5" t="s">
        <v>10</v>
      </c>
      <c r="C467" s="12" t="s">
        <v>11</v>
      </c>
      <c r="D467" s="6" t="s">
        <v>25</v>
      </c>
      <c r="E467" s="37">
        <v>3296</v>
      </c>
      <c r="F467" s="37">
        <v>20</v>
      </c>
      <c r="G467" s="26">
        <f t="shared" si="14"/>
        <v>60</v>
      </c>
    </row>
    <row r="468" spans="1:7" x14ac:dyDescent="0.25">
      <c r="A468" s="12">
        <v>463</v>
      </c>
      <c r="B468" s="5" t="s">
        <v>10</v>
      </c>
      <c r="C468" s="6" t="s">
        <v>11</v>
      </c>
      <c r="D468" s="6" t="s">
        <v>25</v>
      </c>
      <c r="E468" s="37">
        <v>3295</v>
      </c>
      <c r="F468" s="37">
        <v>30</v>
      </c>
      <c r="G468" s="26">
        <f t="shared" si="14"/>
        <v>90</v>
      </c>
    </row>
    <row r="469" spans="1:7" x14ac:dyDescent="0.25">
      <c r="A469" s="12">
        <v>464</v>
      </c>
      <c r="B469" s="5" t="s">
        <v>10</v>
      </c>
      <c r="C469" s="6" t="s">
        <v>11</v>
      </c>
      <c r="D469" s="6" t="s">
        <v>25</v>
      </c>
      <c r="E469" s="37">
        <v>3294</v>
      </c>
      <c r="F469" s="37">
        <v>30</v>
      </c>
      <c r="G469" s="26">
        <f t="shared" si="14"/>
        <v>90</v>
      </c>
    </row>
    <row r="470" spans="1:7" x14ac:dyDescent="0.25">
      <c r="A470" s="12">
        <v>465</v>
      </c>
      <c r="B470" s="5" t="s">
        <v>10</v>
      </c>
      <c r="C470" s="6" t="s">
        <v>11</v>
      </c>
      <c r="D470" s="6" t="s">
        <v>25</v>
      </c>
      <c r="E470" s="37">
        <v>3293</v>
      </c>
      <c r="F470" s="37">
        <v>80</v>
      </c>
      <c r="G470" s="26">
        <f t="shared" si="14"/>
        <v>240</v>
      </c>
    </row>
    <row r="471" spans="1:7" x14ac:dyDescent="0.25">
      <c r="A471" s="12">
        <v>466</v>
      </c>
      <c r="B471" s="5" t="s">
        <v>10</v>
      </c>
      <c r="C471" s="12" t="s">
        <v>11</v>
      </c>
      <c r="D471" s="6" t="s">
        <v>25</v>
      </c>
      <c r="E471" s="37">
        <v>3286</v>
      </c>
      <c r="F471" s="37">
        <v>120</v>
      </c>
      <c r="G471" s="26">
        <f t="shared" si="14"/>
        <v>360</v>
      </c>
    </row>
    <row r="472" spans="1:7" x14ac:dyDescent="0.25">
      <c r="A472" s="12">
        <v>467</v>
      </c>
      <c r="B472" s="5" t="s">
        <v>10</v>
      </c>
      <c r="C472" s="12" t="s">
        <v>11</v>
      </c>
      <c r="D472" s="6" t="s">
        <v>25</v>
      </c>
      <c r="E472" s="37" t="s">
        <v>446</v>
      </c>
      <c r="F472" s="37">
        <v>26.4</v>
      </c>
      <c r="G472" s="26">
        <f t="shared" si="14"/>
        <v>79.199999999999989</v>
      </c>
    </row>
    <row r="473" spans="1:7" x14ac:dyDescent="0.25">
      <c r="A473" s="6">
        <v>468</v>
      </c>
      <c r="B473" s="5" t="s">
        <v>10</v>
      </c>
      <c r="C473" s="6" t="s">
        <v>11</v>
      </c>
      <c r="D473" s="6" t="s">
        <v>25</v>
      </c>
      <c r="E473" s="37">
        <v>3284</v>
      </c>
      <c r="F473" s="37">
        <v>120</v>
      </c>
      <c r="G473" s="26">
        <f t="shared" si="14"/>
        <v>360</v>
      </c>
    </row>
    <row r="474" spans="1:7" x14ac:dyDescent="0.25">
      <c r="A474" s="12">
        <v>469</v>
      </c>
      <c r="B474" s="5" t="s">
        <v>10</v>
      </c>
      <c r="C474" s="6" t="s">
        <v>11</v>
      </c>
      <c r="D474" s="6" t="s">
        <v>25</v>
      </c>
      <c r="E474" s="37">
        <v>3280</v>
      </c>
      <c r="F474" s="37">
        <v>30.57</v>
      </c>
      <c r="G474" s="26">
        <f t="shared" si="14"/>
        <v>91.710000000000008</v>
      </c>
    </row>
    <row r="475" spans="1:7" x14ac:dyDescent="0.25">
      <c r="A475" s="12">
        <v>470</v>
      </c>
      <c r="B475" s="5" t="s">
        <v>10</v>
      </c>
      <c r="C475" s="6" t="s">
        <v>11</v>
      </c>
      <c r="D475" s="6" t="s">
        <v>25</v>
      </c>
      <c r="E475" s="37" t="s">
        <v>447</v>
      </c>
      <c r="F475" s="37">
        <v>18.38</v>
      </c>
      <c r="G475" s="26">
        <f t="shared" si="14"/>
        <v>55.14</v>
      </c>
    </row>
    <row r="476" spans="1:7" x14ac:dyDescent="0.25">
      <c r="A476" s="12">
        <v>471</v>
      </c>
      <c r="B476" s="5" t="s">
        <v>10</v>
      </c>
      <c r="C476" s="12" t="s">
        <v>11</v>
      </c>
      <c r="D476" s="6" t="s">
        <v>25</v>
      </c>
      <c r="E476" s="37" t="s">
        <v>448</v>
      </c>
      <c r="F476" s="37">
        <v>20.43</v>
      </c>
      <c r="G476" s="26">
        <f t="shared" si="14"/>
        <v>61.29</v>
      </c>
    </row>
    <row r="477" spans="1:7" x14ac:dyDescent="0.25">
      <c r="A477" s="12">
        <v>472</v>
      </c>
      <c r="B477" s="5" t="s">
        <v>10</v>
      </c>
      <c r="C477" s="12" t="s">
        <v>11</v>
      </c>
      <c r="D477" s="6" t="s">
        <v>25</v>
      </c>
      <c r="E477" s="37">
        <v>3278</v>
      </c>
      <c r="F477" s="37">
        <v>43.23</v>
      </c>
      <c r="G477" s="26">
        <f t="shared" si="14"/>
        <v>129.69</v>
      </c>
    </row>
    <row r="478" spans="1:7" x14ac:dyDescent="0.25">
      <c r="A478" s="12">
        <v>473</v>
      </c>
      <c r="B478" s="5" t="s">
        <v>10</v>
      </c>
      <c r="C478" s="6" t="s">
        <v>11</v>
      </c>
      <c r="D478" s="6" t="s">
        <v>25</v>
      </c>
      <c r="E478" s="37">
        <v>3276</v>
      </c>
      <c r="F478" s="37">
        <v>76.98</v>
      </c>
      <c r="G478" s="26">
        <f t="shared" si="14"/>
        <v>230.94</v>
      </c>
    </row>
    <row r="479" spans="1:7" x14ac:dyDescent="0.25">
      <c r="A479" s="12">
        <v>474</v>
      </c>
      <c r="B479" s="5" t="s">
        <v>10</v>
      </c>
      <c r="C479" s="6" t="s">
        <v>11</v>
      </c>
      <c r="D479" s="6" t="s">
        <v>25</v>
      </c>
      <c r="E479" s="37" t="s">
        <v>449</v>
      </c>
      <c r="F479" s="37">
        <v>25.43</v>
      </c>
      <c r="G479" s="26">
        <f t="shared" si="14"/>
        <v>76.289999999999992</v>
      </c>
    </row>
    <row r="480" spans="1:7" x14ac:dyDescent="0.25">
      <c r="A480" s="12">
        <v>475</v>
      </c>
      <c r="B480" s="5" t="s">
        <v>10</v>
      </c>
      <c r="C480" s="6" t="s">
        <v>11</v>
      </c>
      <c r="D480" s="6" t="s">
        <v>25</v>
      </c>
      <c r="E480" s="37" t="s">
        <v>450</v>
      </c>
      <c r="F480" s="37">
        <v>30.99</v>
      </c>
      <c r="G480" s="26">
        <f t="shared" si="14"/>
        <v>92.97</v>
      </c>
    </row>
    <row r="481" spans="1:7" x14ac:dyDescent="0.25">
      <c r="A481" s="12">
        <v>476</v>
      </c>
      <c r="B481" s="5" t="s">
        <v>10</v>
      </c>
      <c r="C481" s="12" t="s">
        <v>11</v>
      </c>
      <c r="D481" s="6" t="s">
        <v>25</v>
      </c>
      <c r="E481" s="37" t="s">
        <v>451</v>
      </c>
      <c r="F481" s="37">
        <v>26.46</v>
      </c>
      <c r="G481" s="26">
        <f t="shared" si="14"/>
        <v>79.38</v>
      </c>
    </row>
    <row r="482" spans="1:7" x14ac:dyDescent="0.25">
      <c r="A482" s="12">
        <v>477</v>
      </c>
      <c r="B482" s="5" t="s">
        <v>10</v>
      </c>
      <c r="C482" s="12" t="s">
        <v>11</v>
      </c>
      <c r="D482" s="6" t="s">
        <v>25</v>
      </c>
      <c r="E482" s="37" t="s">
        <v>452</v>
      </c>
      <c r="F482" s="37">
        <v>9.9499999999999993</v>
      </c>
      <c r="G482" s="26">
        <f t="shared" si="14"/>
        <v>29.849999999999998</v>
      </c>
    </row>
    <row r="483" spans="1:7" x14ac:dyDescent="0.25">
      <c r="A483" s="12">
        <v>478</v>
      </c>
      <c r="B483" s="5" t="s">
        <v>10</v>
      </c>
      <c r="C483" s="6" t="s">
        <v>11</v>
      </c>
      <c r="D483" s="6" t="s">
        <v>25</v>
      </c>
      <c r="E483" s="37">
        <v>3270</v>
      </c>
      <c r="F483" s="37">
        <v>47.63</v>
      </c>
      <c r="G483" s="26">
        <f t="shared" si="14"/>
        <v>142.89000000000001</v>
      </c>
    </row>
    <row r="484" spans="1:7" x14ac:dyDescent="0.25">
      <c r="A484" s="12">
        <v>479</v>
      </c>
      <c r="B484" s="5" t="s">
        <v>10</v>
      </c>
      <c r="C484" s="6" t="s">
        <v>11</v>
      </c>
      <c r="D484" s="6" t="s">
        <v>25</v>
      </c>
      <c r="E484" s="37" t="s">
        <v>453</v>
      </c>
      <c r="F484" s="37">
        <v>42.07</v>
      </c>
      <c r="G484" s="26">
        <f t="shared" si="14"/>
        <v>126.21000000000001</v>
      </c>
    </row>
    <row r="485" spans="1:7" x14ac:dyDescent="0.25">
      <c r="A485" s="6">
        <v>480</v>
      </c>
      <c r="B485" s="5" t="s">
        <v>10</v>
      </c>
      <c r="C485" s="6" t="s">
        <v>11</v>
      </c>
      <c r="D485" s="6" t="s">
        <v>25</v>
      </c>
      <c r="E485" s="37" t="s">
        <v>454</v>
      </c>
      <c r="F485" s="37">
        <v>7.97</v>
      </c>
      <c r="G485" s="26">
        <f t="shared" si="14"/>
        <v>23.91</v>
      </c>
    </row>
    <row r="486" spans="1:7" x14ac:dyDescent="0.25">
      <c r="A486" s="12">
        <v>481</v>
      </c>
      <c r="B486" s="5" t="s">
        <v>10</v>
      </c>
      <c r="C486" s="12" t="s">
        <v>11</v>
      </c>
      <c r="D486" s="6" t="s">
        <v>25</v>
      </c>
      <c r="E486" s="37">
        <v>3261</v>
      </c>
      <c r="F486" s="37">
        <v>30</v>
      </c>
      <c r="G486" s="26">
        <f t="shared" si="14"/>
        <v>90</v>
      </c>
    </row>
    <row r="487" spans="1:7" x14ac:dyDescent="0.25">
      <c r="A487" s="12">
        <v>482</v>
      </c>
      <c r="B487" s="5" t="s">
        <v>10</v>
      </c>
      <c r="C487" s="12" t="s">
        <v>11</v>
      </c>
      <c r="D487" s="6" t="s">
        <v>25</v>
      </c>
      <c r="E487" s="37" t="s">
        <v>455</v>
      </c>
      <c r="F487" s="37">
        <v>34.93</v>
      </c>
      <c r="G487" s="26">
        <f t="shared" si="14"/>
        <v>104.78999999999999</v>
      </c>
    </row>
    <row r="488" spans="1:7" x14ac:dyDescent="0.25">
      <c r="A488" s="12">
        <v>483</v>
      </c>
      <c r="B488" s="5" t="s">
        <v>10</v>
      </c>
      <c r="C488" s="6" t="s">
        <v>11</v>
      </c>
      <c r="D488" s="6" t="s">
        <v>25</v>
      </c>
      <c r="E488" s="37">
        <v>3260</v>
      </c>
      <c r="F488" s="37">
        <v>57.88</v>
      </c>
      <c r="G488" s="26">
        <f t="shared" si="14"/>
        <v>173.64000000000001</v>
      </c>
    </row>
    <row r="489" spans="1:7" x14ac:dyDescent="0.25">
      <c r="A489" s="12">
        <v>484</v>
      </c>
      <c r="B489" s="5" t="s">
        <v>10</v>
      </c>
      <c r="C489" s="6" t="s">
        <v>11</v>
      </c>
      <c r="D489" s="6" t="s">
        <v>268</v>
      </c>
      <c r="E489" s="6">
        <v>210</v>
      </c>
      <c r="F489" s="37">
        <v>8524</v>
      </c>
      <c r="G489" s="26">
        <v>0</v>
      </c>
    </row>
    <row r="490" spans="1:7" x14ac:dyDescent="0.25">
      <c r="A490" s="12">
        <v>485</v>
      </c>
      <c r="B490" s="5" t="s">
        <v>10</v>
      </c>
      <c r="C490" s="6" t="s">
        <v>11</v>
      </c>
      <c r="D490" s="6" t="s">
        <v>268</v>
      </c>
      <c r="E490" s="6">
        <v>212</v>
      </c>
      <c r="F490" s="37">
        <v>183</v>
      </c>
      <c r="G490" s="26">
        <v>0</v>
      </c>
    </row>
    <row r="491" spans="1:7" x14ac:dyDescent="0.25">
      <c r="A491" s="12">
        <v>486</v>
      </c>
      <c r="B491" s="5" t="s">
        <v>10</v>
      </c>
      <c r="C491" s="12" t="s">
        <v>11</v>
      </c>
      <c r="D491" s="6" t="s">
        <v>25</v>
      </c>
      <c r="E491" s="6" t="s">
        <v>456</v>
      </c>
      <c r="F491" s="6">
        <v>92</v>
      </c>
      <c r="G491" s="26">
        <f>F491*3</f>
        <v>276</v>
      </c>
    </row>
    <row r="492" spans="1:7" x14ac:dyDescent="0.25">
      <c r="A492" s="12">
        <v>487</v>
      </c>
      <c r="B492" s="5" t="s">
        <v>10</v>
      </c>
      <c r="C492" s="12" t="s">
        <v>11</v>
      </c>
      <c r="D492" s="6" t="s">
        <v>25</v>
      </c>
      <c r="E492" s="6" t="s">
        <v>457</v>
      </c>
      <c r="F492" s="6">
        <v>120</v>
      </c>
      <c r="G492" s="26">
        <f t="shared" ref="G492:G515" si="15">F492*3</f>
        <v>360</v>
      </c>
    </row>
    <row r="493" spans="1:7" x14ac:dyDescent="0.25">
      <c r="A493" s="12">
        <v>488</v>
      </c>
      <c r="B493" s="5" t="s">
        <v>10</v>
      </c>
      <c r="C493" s="6" t="s">
        <v>11</v>
      </c>
      <c r="D493" s="6" t="s">
        <v>25</v>
      </c>
      <c r="E493" s="6" t="s">
        <v>458</v>
      </c>
      <c r="F493" s="6">
        <v>2040</v>
      </c>
      <c r="G493" s="26">
        <f t="shared" si="15"/>
        <v>6120</v>
      </c>
    </row>
    <row r="494" spans="1:7" x14ac:dyDescent="0.25">
      <c r="A494" s="12">
        <v>489</v>
      </c>
      <c r="B494" s="5" t="s">
        <v>10</v>
      </c>
      <c r="C494" s="6" t="s">
        <v>11</v>
      </c>
      <c r="D494" s="6" t="s">
        <v>25</v>
      </c>
      <c r="E494" s="6" t="s">
        <v>459</v>
      </c>
      <c r="F494" s="6">
        <v>1120</v>
      </c>
      <c r="G494" s="26">
        <f t="shared" si="15"/>
        <v>3360</v>
      </c>
    </row>
    <row r="495" spans="1:7" x14ac:dyDescent="0.25">
      <c r="A495" s="12">
        <v>490</v>
      </c>
      <c r="B495" s="5" t="s">
        <v>10</v>
      </c>
      <c r="C495" s="6" t="s">
        <v>11</v>
      </c>
      <c r="D495" s="6" t="s">
        <v>25</v>
      </c>
      <c r="E495" s="6" t="s">
        <v>460</v>
      </c>
      <c r="F495" s="6">
        <v>1440</v>
      </c>
      <c r="G495" s="26">
        <f t="shared" si="15"/>
        <v>4320</v>
      </c>
    </row>
    <row r="496" spans="1:7" x14ac:dyDescent="0.25">
      <c r="A496" s="12">
        <v>491</v>
      </c>
      <c r="B496" s="5" t="s">
        <v>10</v>
      </c>
      <c r="C496" s="12" t="s">
        <v>11</v>
      </c>
      <c r="D496" s="6" t="s">
        <v>25</v>
      </c>
      <c r="E496" s="6" t="s">
        <v>461</v>
      </c>
      <c r="F496" s="6">
        <v>1120</v>
      </c>
      <c r="G496" s="26">
        <f t="shared" si="15"/>
        <v>3360</v>
      </c>
    </row>
    <row r="497" spans="1:7" x14ac:dyDescent="0.25">
      <c r="A497" s="6">
        <v>492</v>
      </c>
      <c r="B497" s="5" t="s">
        <v>10</v>
      </c>
      <c r="C497" s="12" t="s">
        <v>11</v>
      </c>
      <c r="D497" s="6" t="s">
        <v>25</v>
      </c>
      <c r="E497" s="6" t="s">
        <v>462</v>
      </c>
      <c r="F497" s="6">
        <v>260</v>
      </c>
      <c r="G497" s="26">
        <f t="shared" si="15"/>
        <v>780</v>
      </c>
    </row>
    <row r="498" spans="1:7" x14ac:dyDescent="0.25">
      <c r="A498" s="12">
        <v>493</v>
      </c>
      <c r="B498" s="5" t="s">
        <v>10</v>
      </c>
      <c r="C498" s="6" t="s">
        <v>11</v>
      </c>
      <c r="D498" s="6" t="s">
        <v>25</v>
      </c>
      <c r="E498" s="6" t="s">
        <v>463</v>
      </c>
      <c r="F498" s="6">
        <v>500</v>
      </c>
      <c r="G498" s="26">
        <f t="shared" si="15"/>
        <v>1500</v>
      </c>
    </row>
    <row r="499" spans="1:7" x14ac:dyDescent="0.25">
      <c r="A499" s="12">
        <v>494</v>
      </c>
      <c r="B499" s="5" t="s">
        <v>10</v>
      </c>
      <c r="C499" s="6" t="s">
        <v>11</v>
      </c>
      <c r="D499" s="6" t="s">
        <v>31</v>
      </c>
      <c r="E499" s="6" t="s">
        <v>464</v>
      </c>
      <c r="F499" s="6">
        <v>450</v>
      </c>
      <c r="G499" s="26">
        <f t="shared" si="15"/>
        <v>1350</v>
      </c>
    </row>
    <row r="500" spans="1:7" x14ac:dyDescent="0.25">
      <c r="A500" s="12">
        <v>495</v>
      </c>
      <c r="B500" s="5" t="s">
        <v>10</v>
      </c>
      <c r="C500" s="6" t="s">
        <v>11</v>
      </c>
      <c r="D500" s="6" t="s">
        <v>31</v>
      </c>
      <c r="E500" s="6">
        <v>8551</v>
      </c>
      <c r="F500" s="6">
        <v>300</v>
      </c>
      <c r="G500" s="26">
        <f t="shared" si="15"/>
        <v>900</v>
      </c>
    </row>
    <row r="501" spans="1:7" x14ac:dyDescent="0.25">
      <c r="A501" s="12">
        <v>496</v>
      </c>
      <c r="B501" s="5" t="s">
        <v>10</v>
      </c>
      <c r="C501" s="12" t="s">
        <v>11</v>
      </c>
      <c r="D501" s="6" t="s">
        <v>25</v>
      </c>
      <c r="E501" s="6" t="s">
        <v>465</v>
      </c>
      <c r="F501" s="6">
        <v>200</v>
      </c>
      <c r="G501" s="26">
        <f t="shared" si="15"/>
        <v>600</v>
      </c>
    </row>
    <row r="502" spans="1:7" x14ac:dyDescent="0.25">
      <c r="A502" s="12">
        <v>497</v>
      </c>
      <c r="B502" s="5" t="s">
        <v>10</v>
      </c>
      <c r="C502" s="12" t="s">
        <v>11</v>
      </c>
      <c r="D502" s="6" t="s">
        <v>25</v>
      </c>
      <c r="E502" s="6" t="s">
        <v>466</v>
      </c>
      <c r="F502" s="6">
        <v>600</v>
      </c>
      <c r="G502" s="26">
        <f t="shared" si="15"/>
        <v>1800</v>
      </c>
    </row>
    <row r="503" spans="1:7" x14ac:dyDescent="0.25">
      <c r="A503" s="12">
        <v>498</v>
      </c>
      <c r="B503" s="5" t="s">
        <v>10</v>
      </c>
      <c r="C503" s="6" t="s">
        <v>11</v>
      </c>
      <c r="D503" s="6" t="s">
        <v>25</v>
      </c>
      <c r="E503" s="6" t="s">
        <v>467</v>
      </c>
      <c r="F503" s="6">
        <v>1000</v>
      </c>
      <c r="G503" s="26">
        <f t="shared" si="15"/>
        <v>3000</v>
      </c>
    </row>
    <row r="504" spans="1:7" x14ac:dyDescent="0.25">
      <c r="A504" s="12">
        <v>499</v>
      </c>
      <c r="B504" s="5" t="s">
        <v>10</v>
      </c>
      <c r="C504" s="6" t="s">
        <v>11</v>
      </c>
      <c r="D504" s="6" t="s">
        <v>25</v>
      </c>
      <c r="E504" s="6" t="s">
        <v>468</v>
      </c>
      <c r="F504" s="6">
        <v>520</v>
      </c>
      <c r="G504" s="26">
        <f t="shared" si="15"/>
        <v>1560</v>
      </c>
    </row>
    <row r="505" spans="1:7" x14ac:dyDescent="0.25">
      <c r="A505" s="12">
        <v>500</v>
      </c>
      <c r="B505" s="5" t="s">
        <v>10</v>
      </c>
      <c r="C505" s="6" t="s">
        <v>11</v>
      </c>
      <c r="D505" s="6" t="s">
        <v>469</v>
      </c>
      <c r="E505" s="6" t="s">
        <v>470</v>
      </c>
      <c r="F505" s="6">
        <v>70</v>
      </c>
      <c r="G505" s="26">
        <f t="shared" si="15"/>
        <v>210</v>
      </c>
    </row>
    <row r="506" spans="1:7" x14ac:dyDescent="0.25">
      <c r="A506" s="12">
        <v>501</v>
      </c>
      <c r="B506" s="5" t="s">
        <v>10</v>
      </c>
      <c r="C506" s="12" t="s">
        <v>11</v>
      </c>
      <c r="D506" s="6" t="s">
        <v>469</v>
      </c>
      <c r="E506" s="6" t="s">
        <v>471</v>
      </c>
      <c r="F506" s="6">
        <v>936</v>
      </c>
      <c r="G506" s="26">
        <f t="shared" si="15"/>
        <v>2808</v>
      </c>
    </row>
    <row r="507" spans="1:7" x14ac:dyDescent="0.25">
      <c r="A507" s="12">
        <v>502</v>
      </c>
      <c r="B507" s="5" t="s">
        <v>10</v>
      </c>
      <c r="C507" s="12" t="s">
        <v>11</v>
      </c>
      <c r="D507" s="6" t="s">
        <v>469</v>
      </c>
      <c r="E507" s="6" t="s">
        <v>472</v>
      </c>
      <c r="F507" s="6">
        <v>527</v>
      </c>
      <c r="G507" s="26">
        <f t="shared" si="15"/>
        <v>1581</v>
      </c>
    </row>
    <row r="508" spans="1:7" x14ac:dyDescent="0.25">
      <c r="A508" s="12">
        <v>503</v>
      </c>
      <c r="B508" s="5" t="s">
        <v>10</v>
      </c>
      <c r="C508" s="6" t="s">
        <v>11</v>
      </c>
      <c r="D508" s="6" t="s">
        <v>469</v>
      </c>
      <c r="E508" s="6" t="s">
        <v>473</v>
      </c>
      <c r="F508" s="6">
        <v>358</v>
      </c>
      <c r="G508" s="26">
        <f t="shared" si="15"/>
        <v>1074</v>
      </c>
    </row>
    <row r="509" spans="1:7" x14ac:dyDescent="0.25">
      <c r="A509" s="6">
        <v>504</v>
      </c>
      <c r="B509" s="5" t="s">
        <v>10</v>
      </c>
      <c r="C509" s="6" t="s">
        <v>11</v>
      </c>
      <c r="D509" s="6" t="s">
        <v>12</v>
      </c>
      <c r="E509" s="6" t="s">
        <v>474</v>
      </c>
      <c r="F509" s="6">
        <v>219</v>
      </c>
      <c r="G509" s="26">
        <f t="shared" si="15"/>
        <v>657</v>
      </c>
    </row>
    <row r="510" spans="1:7" x14ac:dyDescent="0.25">
      <c r="A510" s="12">
        <v>505</v>
      </c>
      <c r="B510" s="5" t="s">
        <v>10</v>
      </c>
      <c r="C510" s="6" t="s">
        <v>11</v>
      </c>
      <c r="D510" s="6" t="s">
        <v>12</v>
      </c>
      <c r="E510" s="6" t="s">
        <v>475</v>
      </c>
      <c r="F510" s="6">
        <v>149</v>
      </c>
      <c r="G510" s="26">
        <f t="shared" si="15"/>
        <v>447</v>
      </c>
    </row>
    <row r="511" spans="1:7" x14ac:dyDescent="0.25">
      <c r="A511" s="12">
        <v>506</v>
      </c>
      <c r="B511" s="5" t="s">
        <v>10</v>
      </c>
      <c r="C511" s="12" t="s">
        <v>11</v>
      </c>
      <c r="D511" s="6" t="s">
        <v>12</v>
      </c>
      <c r="E511" s="6" t="s">
        <v>476</v>
      </c>
      <c r="F511" s="6">
        <v>248</v>
      </c>
      <c r="G511" s="26">
        <f t="shared" si="15"/>
        <v>744</v>
      </c>
    </row>
    <row r="512" spans="1:7" x14ac:dyDescent="0.25">
      <c r="A512" s="12">
        <v>507</v>
      </c>
      <c r="B512" s="5" t="s">
        <v>10</v>
      </c>
      <c r="C512" s="12" t="s">
        <v>11</v>
      </c>
      <c r="D512" s="6" t="s">
        <v>12</v>
      </c>
      <c r="E512" s="6" t="s">
        <v>477</v>
      </c>
      <c r="F512" s="6">
        <v>235</v>
      </c>
      <c r="G512" s="26">
        <f t="shared" si="15"/>
        <v>705</v>
      </c>
    </row>
    <row r="513" spans="1:7" x14ac:dyDescent="0.25">
      <c r="A513" s="12">
        <v>508</v>
      </c>
      <c r="B513" s="5" t="s">
        <v>10</v>
      </c>
      <c r="C513" s="6" t="s">
        <v>11</v>
      </c>
      <c r="D513" s="6" t="s">
        <v>12</v>
      </c>
      <c r="E513" s="6" t="s">
        <v>478</v>
      </c>
      <c r="F513" s="6">
        <v>437</v>
      </c>
      <c r="G513" s="26">
        <f t="shared" si="15"/>
        <v>1311</v>
      </c>
    </row>
    <row r="514" spans="1:7" x14ac:dyDescent="0.25">
      <c r="A514" s="12">
        <v>509</v>
      </c>
      <c r="B514" s="5" t="s">
        <v>10</v>
      </c>
      <c r="C514" s="6" t="s">
        <v>11</v>
      </c>
      <c r="D514" s="6" t="s">
        <v>12</v>
      </c>
      <c r="E514" s="6" t="s">
        <v>479</v>
      </c>
      <c r="F514" s="6">
        <v>434</v>
      </c>
      <c r="G514" s="26">
        <f t="shared" si="15"/>
        <v>1302</v>
      </c>
    </row>
    <row r="515" spans="1:7" x14ac:dyDescent="0.25">
      <c r="A515" s="12">
        <v>510</v>
      </c>
      <c r="B515" s="5" t="s">
        <v>10</v>
      </c>
      <c r="C515" s="6" t="s">
        <v>11</v>
      </c>
      <c r="D515" s="6" t="s">
        <v>12</v>
      </c>
      <c r="E515" s="6" t="s">
        <v>480</v>
      </c>
      <c r="F515" s="6">
        <v>442</v>
      </c>
      <c r="G515" s="26">
        <f t="shared" si="15"/>
        <v>1326</v>
      </c>
    </row>
    <row r="516" spans="1:7" x14ac:dyDescent="0.25">
      <c r="A516" s="12">
        <v>511</v>
      </c>
      <c r="B516" s="5" t="s">
        <v>10</v>
      </c>
      <c r="C516" s="6" t="s">
        <v>11</v>
      </c>
      <c r="D516" s="12" t="s">
        <v>31</v>
      </c>
      <c r="E516" s="8" t="s">
        <v>481</v>
      </c>
      <c r="F516" s="6"/>
      <c r="G516" s="114">
        <v>0</v>
      </c>
    </row>
    <row r="517" spans="1:7" x14ac:dyDescent="0.25">
      <c r="A517" s="12">
        <v>512</v>
      </c>
      <c r="B517" s="5" t="s">
        <v>10</v>
      </c>
      <c r="C517" s="6" t="s">
        <v>11</v>
      </c>
      <c r="D517" s="12" t="s">
        <v>31</v>
      </c>
      <c r="E517" s="8" t="s">
        <v>482</v>
      </c>
      <c r="F517" s="6"/>
      <c r="G517" s="114"/>
    </row>
    <row r="518" spans="1:7" x14ac:dyDescent="0.25">
      <c r="A518" s="12">
        <v>513</v>
      </c>
      <c r="B518" s="5" t="s">
        <v>10</v>
      </c>
      <c r="C518" s="6" t="s">
        <v>11</v>
      </c>
      <c r="D518" s="12" t="s">
        <v>31</v>
      </c>
      <c r="E518" s="8" t="s">
        <v>396</v>
      </c>
      <c r="F518" s="6"/>
      <c r="G518" s="114"/>
    </row>
    <row r="519" spans="1:7" x14ac:dyDescent="0.25">
      <c r="A519" s="12">
        <v>514</v>
      </c>
      <c r="B519" s="5" t="s">
        <v>10</v>
      </c>
      <c r="C519" s="6" t="s">
        <v>11</v>
      </c>
      <c r="D519" s="12" t="s">
        <v>31</v>
      </c>
      <c r="E519" s="8" t="s">
        <v>397</v>
      </c>
      <c r="F519" s="6"/>
      <c r="G519" s="114"/>
    </row>
    <row r="520" spans="1:7" x14ac:dyDescent="0.25">
      <c r="A520" s="12">
        <v>515</v>
      </c>
      <c r="B520" s="5" t="s">
        <v>10</v>
      </c>
      <c r="C520" s="6" t="s">
        <v>11</v>
      </c>
      <c r="D520" s="12" t="s">
        <v>31</v>
      </c>
      <c r="E520" s="8" t="s">
        <v>483</v>
      </c>
      <c r="F520" s="6"/>
      <c r="G520" s="114"/>
    </row>
    <row r="521" spans="1:7" x14ac:dyDescent="0.25">
      <c r="A521" s="6">
        <v>516</v>
      </c>
      <c r="B521" s="5" t="s">
        <v>10</v>
      </c>
      <c r="C521" s="6" t="s">
        <v>11</v>
      </c>
      <c r="D521" s="12" t="s">
        <v>31</v>
      </c>
      <c r="E521" s="8" t="s">
        <v>395</v>
      </c>
      <c r="F521" s="6"/>
      <c r="G521" s="114"/>
    </row>
    <row r="522" spans="1:7" x14ac:dyDescent="0.25">
      <c r="A522" s="12">
        <v>517</v>
      </c>
      <c r="B522" s="5" t="s">
        <v>10</v>
      </c>
      <c r="C522" s="6" t="s">
        <v>11</v>
      </c>
      <c r="D522" s="12" t="s">
        <v>31</v>
      </c>
      <c r="E522" s="8" t="s">
        <v>484</v>
      </c>
      <c r="F522" s="6"/>
      <c r="G522" s="114"/>
    </row>
    <row r="523" spans="1:7" x14ac:dyDescent="0.25">
      <c r="A523" s="12">
        <v>518</v>
      </c>
      <c r="B523" s="5" t="s">
        <v>10</v>
      </c>
      <c r="C523" s="6" t="s">
        <v>11</v>
      </c>
      <c r="D523" s="6" t="s">
        <v>101</v>
      </c>
      <c r="E523" s="6" t="s">
        <v>485</v>
      </c>
      <c r="F523" s="6"/>
      <c r="G523" s="114"/>
    </row>
    <row r="524" spans="1:7" x14ac:dyDescent="0.25">
      <c r="A524" s="12">
        <v>519</v>
      </c>
      <c r="B524" s="5" t="s">
        <v>10</v>
      </c>
      <c r="C524" s="6" t="s">
        <v>11</v>
      </c>
      <c r="D524" s="6" t="s">
        <v>101</v>
      </c>
      <c r="E524" s="6" t="s">
        <v>486</v>
      </c>
      <c r="F524" s="6"/>
      <c r="G524" s="114"/>
    </row>
    <row r="525" spans="1:7" x14ac:dyDescent="0.25">
      <c r="A525" s="12">
        <v>520</v>
      </c>
      <c r="B525" s="5" t="s">
        <v>10</v>
      </c>
      <c r="C525" s="6" t="s">
        <v>11</v>
      </c>
      <c r="D525" s="6" t="s">
        <v>101</v>
      </c>
      <c r="E525" s="6" t="s">
        <v>487</v>
      </c>
      <c r="F525" s="6"/>
      <c r="G525" s="114"/>
    </row>
    <row r="526" spans="1:7" x14ac:dyDescent="0.25">
      <c r="A526" s="12">
        <v>521</v>
      </c>
      <c r="B526" s="5" t="s">
        <v>10</v>
      </c>
      <c r="C526" s="6" t="s">
        <v>11</v>
      </c>
      <c r="D526" s="6" t="s">
        <v>101</v>
      </c>
      <c r="E526" s="6" t="s">
        <v>488</v>
      </c>
      <c r="F526" s="6"/>
      <c r="G526" s="114"/>
    </row>
    <row r="527" spans="1:7" x14ac:dyDescent="0.25">
      <c r="A527" s="12">
        <v>522</v>
      </c>
      <c r="B527" s="5" t="s">
        <v>10</v>
      </c>
      <c r="C527" s="6" t="s">
        <v>11</v>
      </c>
      <c r="D527" s="6" t="s">
        <v>101</v>
      </c>
      <c r="E527" s="6" t="s">
        <v>489</v>
      </c>
      <c r="F527" s="6"/>
      <c r="G527" s="114"/>
    </row>
    <row r="528" spans="1:7" x14ac:dyDescent="0.25">
      <c r="A528" s="12">
        <v>523</v>
      </c>
      <c r="B528" s="5" t="s">
        <v>10</v>
      </c>
      <c r="C528" s="6" t="s">
        <v>11</v>
      </c>
      <c r="D528" s="6" t="s">
        <v>101</v>
      </c>
      <c r="E528" s="6" t="s">
        <v>490</v>
      </c>
      <c r="F528" s="6"/>
      <c r="G528" s="114"/>
    </row>
    <row r="529" spans="1:8" x14ac:dyDescent="0.25">
      <c r="A529" s="12">
        <v>524</v>
      </c>
      <c r="B529" s="5" t="s">
        <v>10</v>
      </c>
      <c r="C529" s="6" t="s">
        <v>11</v>
      </c>
      <c r="D529" s="6" t="s">
        <v>491</v>
      </c>
      <c r="E529" s="6" t="s">
        <v>492</v>
      </c>
      <c r="F529" s="6"/>
      <c r="G529" s="114"/>
    </row>
    <row r="530" spans="1:8" x14ac:dyDescent="0.25">
      <c r="A530" s="12">
        <v>525</v>
      </c>
      <c r="B530" s="5" t="s">
        <v>10</v>
      </c>
      <c r="C530" s="6" t="s">
        <v>11</v>
      </c>
      <c r="D530" s="6" t="s">
        <v>19</v>
      </c>
      <c r="E530" s="6" t="s">
        <v>493</v>
      </c>
      <c r="F530" s="6"/>
      <c r="G530" s="114"/>
    </row>
    <row r="531" spans="1:8" x14ac:dyDescent="0.25">
      <c r="A531" s="12">
        <v>526</v>
      </c>
      <c r="B531" s="5" t="s">
        <v>10</v>
      </c>
      <c r="C531" s="6" t="s">
        <v>11</v>
      </c>
      <c r="D531" s="6" t="s">
        <v>19</v>
      </c>
      <c r="E531" s="6" t="s">
        <v>494</v>
      </c>
      <c r="F531" s="6"/>
      <c r="G531" s="114"/>
    </row>
    <row r="532" spans="1:8" x14ac:dyDescent="0.25">
      <c r="A532" s="12">
        <v>527</v>
      </c>
      <c r="B532" s="5" t="s">
        <v>10</v>
      </c>
      <c r="C532" s="6" t="s">
        <v>11</v>
      </c>
      <c r="D532" s="6" t="s">
        <v>12</v>
      </c>
      <c r="E532" s="6" t="s">
        <v>495</v>
      </c>
      <c r="F532" s="6"/>
      <c r="G532" s="114"/>
    </row>
    <row r="533" spans="1:8" x14ac:dyDescent="0.25">
      <c r="A533" s="6">
        <v>528</v>
      </c>
      <c r="B533" s="5" t="s">
        <v>10</v>
      </c>
      <c r="C533" s="6" t="s">
        <v>11</v>
      </c>
      <c r="D533" s="6" t="s">
        <v>31</v>
      </c>
      <c r="E533" s="6">
        <v>282</v>
      </c>
      <c r="F533" s="6"/>
      <c r="G533" s="114"/>
    </row>
    <row r="534" spans="1:8" x14ac:dyDescent="0.25">
      <c r="A534" s="12">
        <v>529</v>
      </c>
      <c r="B534" s="5" t="s">
        <v>10</v>
      </c>
      <c r="C534" s="6" t="s">
        <v>11</v>
      </c>
      <c r="D534" s="6" t="s">
        <v>31</v>
      </c>
      <c r="E534" s="6">
        <v>283</v>
      </c>
      <c r="F534" s="6"/>
      <c r="G534" s="114"/>
    </row>
    <row r="535" spans="1:8" x14ac:dyDescent="0.25">
      <c r="A535" s="12">
        <v>530</v>
      </c>
      <c r="B535" s="5" t="s">
        <v>10</v>
      </c>
      <c r="C535" s="6" t="s">
        <v>11</v>
      </c>
      <c r="D535" s="6" t="s">
        <v>31</v>
      </c>
      <c r="E535" s="6" t="s">
        <v>496</v>
      </c>
      <c r="F535" s="6">
        <v>5</v>
      </c>
      <c r="G535" s="26">
        <v>0</v>
      </c>
    </row>
    <row r="536" spans="1:8" x14ac:dyDescent="0.25">
      <c r="A536" s="12">
        <v>531</v>
      </c>
      <c r="B536" s="5" t="s">
        <v>10</v>
      </c>
      <c r="C536" s="6" t="s">
        <v>11</v>
      </c>
      <c r="D536" s="6" t="s">
        <v>52</v>
      </c>
      <c r="E536" s="6" t="s">
        <v>497</v>
      </c>
      <c r="F536" s="6">
        <v>20</v>
      </c>
      <c r="G536" s="26">
        <v>0</v>
      </c>
    </row>
    <row r="537" spans="1:8" x14ac:dyDescent="0.25">
      <c r="A537" s="12">
        <v>532</v>
      </c>
      <c r="B537" s="5" t="s">
        <v>10</v>
      </c>
      <c r="C537" s="6" t="s">
        <v>11</v>
      </c>
      <c r="D537" s="6" t="s">
        <v>25</v>
      </c>
      <c r="E537" s="6" t="s">
        <v>498</v>
      </c>
      <c r="F537" s="6">
        <v>6</v>
      </c>
      <c r="G537" s="26">
        <v>0</v>
      </c>
    </row>
    <row r="538" spans="1:8" x14ac:dyDescent="0.25">
      <c r="A538" s="12">
        <v>533</v>
      </c>
      <c r="B538" s="5" t="s">
        <v>10</v>
      </c>
      <c r="C538" s="6" t="s">
        <v>11</v>
      </c>
      <c r="D538" s="6" t="s">
        <v>491</v>
      </c>
      <c r="E538" s="6" t="s">
        <v>499</v>
      </c>
      <c r="F538" s="6">
        <v>129</v>
      </c>
      <c r="G538" s="26">
        <v>0</v>
      </c>
    </row>
    <row r="539" spans="1:8" x14ac:dyDescent="0.25">
      <c r="A539" s="12">
        <v>534</v>
      </c>
      <c r="B539" s="5" t="s">
        <v>10</v>
      </c>
      <c r="C539" s="6" t="s">
        <v>11</v>
      </c>
      <c r="D539" s="6" t="s">
        <v>491</v>
      </c>
      <c r="E539" s="6" t="s">
        <v>500</v>
      </c>
      <c r="F539" s="6">
        <v>48</v>
      </c>
      <c r="G539" s="26">
        <v>0</v>
      </c>
    </row>
    <row r="540" spans="1:8" x14ac:dyDescent="0.25">
      <c r="A540" s="12">
        <v>535</v>
      </c>
      <c r="B540" s="5" t="s">
        <v>10</v>
      </c>
      <c r="C540" s="6" t="s">
        <v>11</v>
      </c>
      <c r="D540" s="6" t="s">
        <v>25</v>
      </c>
      <c r="E540" s="6" t="s">
        <v>501</v>
      </c>
      <c r="F540" s="6">
        <v>229</v>
      </c>
      <c r="G540" s="26">
        <v>524.41</v>
      </c>
    </row>
    <row r="541" spans="1:8" x14ac:dyDescent="0.25">
      <c r="A541" s="12">
        <v>536</v>
      </c>
      <c r="B541" s="5" t="s">
        <v>10</v>
      </c>
      <c r="C541" s="6" t="s">
        <v>11</v>
      </c>
      <c r="D541" s="6" t="s">
        <v>25</v>
      </c>
      <c r="E541" s="6" t="s">
        <v>502</v>
      </c>
      <c r="F541" s="6">
        <v>50</v>
      </c>
      <c r="G541" s="26">
        <f>F541*1.91</f>
        <v>95.5</v>
      </c>
    </row>
    <row r="542" spans="1:8" x14ac:dyDescent="0.25">
      <c r="A542" s="12">
        <v>537</v>
      </c>
      <c r="B542" s="5" t="s">
        <v>10</v>
      </c>
      <c r="C542" s="6" t="s">
        <v>11</v>
      </c>
      <c r="D542" s="6" t="s">
        <v>25</v>
      </c>
      <c r="E542" s="6" t="s">
        <v>503</v>
      </c>
      <c r="F542" s="6">
        <v>20</v>
      </c>
      <c r="G542" s="26">
        <f>F542*1.91</f>
        <v>38.199999999999996</v>
      </c>
    </row>
    <row r="543" spans="1:8" x14ac:dyDescent="0.25">
      <c r="A543" s="12">
        <v>538</v>
      </c>
      <c r="B543" s="5" t="s">
        <v>10</v>
      </c>
      <c r="C543" s="6" t="s">
        <v>11</v>
      </c>
      <c r="D543" s="6" t="s">
        <v>25</v>
      </c>
      <c r="E543" s="6" t="s">
        <v>504</v>
      </c>
      <c r="F543" s="6">
        <v>20</v>
      </c>
      <c r="G543" s="26">
        <f>F543*1.91</f>
        <v>38.199999999999996</v>
      </c>
    </row>
    <row r="544" spans="1:8" x14ac:dyDescent="0.25">
      <c r="A544" s="104">
        <v>539</v>
      </c>
      <c r="B544" s="104" t="s">
        <v>10</v>
      </c>
      <c r="C544" s="104" t="s">
        <v>11</v>
      </c>
      <c r="D544" s="104" t="s">
        <v>25</v>
      </c>
      <c r="E544" s="104" t="s">
        <v>649</v>
      </c>
      <c r="F544" s="104">
        <v>60</v>
      </c>
      <c r="G544" s="112"/>
      <c r="H544" s="44"/>
    </row>
    <row r="545" spans="1:8" x14ac:dyDescent="0.25">
      <c r="A545" s="104">
        <v>540</v>
      </c>
      <c r="B545" s="104" t="s">
        <v>10</v>
      </c>
      <c r="C545" s="104" t="s">
        <v>11</v>
      </c>
      <c r="D545" s="104" t="s">
        <v>25</v>
      </c>
      <c r="E545" s="104">
        <v>4176</v>
      </c>
      <c r="F545" s="104">
        <v>18</v>
      </c>
      <c r="G545" s="112"/>
    </row>
    <row r="546" spans="1:8" x14ac:dyDescent="0.25">
      <c r="G546" s="24">
        <f>SUM(G6:G545)</f>
        <v>522308.24000000022</v>
      </c>
    </row>
    <row r="549" spans="1:8" x14ac:dyDescent="0.25">
      <c r="H549" s="24"/>
    </row>
  </sheetData>
  <mergeCells count="5">
    <mergeCell ref="A1:C1"/>
    <mergeCell ref="A3:B3"/>
    <mergeCell ref="G220:G221"/>
    <mergeCell ref="G252:G259"/>
    <mergeCell ref="G516:G534"/>
  </mergeCells>
  <conditionalFormatting sqref="E19:E488 E6:E16">
    <cfRule type="duplicateValues" dxfId="1" priority="2"/>
  </conditionalFormatting>
  <conditionalFormatting sqref="E537:E546 E548:E1048576 E534 E492:E532 E406:E490 E260:E321 E1:E251">
    <cfRule type="duplicateValues" dxfId="0" priority="1"/>
  </conditionalFormatting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E7F5D1-8FB9-44C2-B164-4969048BF7FF}">
  <dimension ref="A1:H104"/>
  <sheetViews>
    <sheetView topLeftCell="A79" workbookViewId="0">
      <selection activeCell="A89" sqref="A89:H96"/>
    </sheetView>
  </sheetViews>
  <sheetFormatPr defaultRowHeight="15" x14ac:dyDescent="0.25"/>
  <cols>
    <col min="1" max="1" width="7.85546875" style="49" customWidth="1"/>
    <col min="2" max="2" width="13.42578125" style="49" bestFit="1" customWidth="1"/>
    <col min="3" max="3" width="15.42578125" style="49" bestFit="1" customWidth="1"/>
    <col min="4" max="4" width="15.5703125" style="50" customWidth="1"/>
    <col min="5" max="5" width="16.42578125" style="53" customWidth="1"/>
    <col min="6" max="6" width="6.28515625" style="52" customWidth="1"/>
    <col min="7" max="7" width="12.28515625" style="48" customWidth="1"/>
    <col min="8" max="8" width="20.140625" style="49" customWidth="1"/>
  </cols>
  <sheetData>
    <row r="1" spans="1:8" x14ac:dyDescent="0.25">
      <c r="A1" s="115" t="s">
        <v>505</v>
      </c>
      <c r="B1" s="115"/>
      <c r="C1" s="115"/>
      <c r="D1" s="115"/>
      <c r="E1" s="115"/>
      <c r="F1" s="115"/>
    </row>
    <row r="2" spans="1:8" x14ac:dyDescent="0.25">
      <c r="A2" s="47"/>
      <c r="B2" s="47"/>
      <c r="C2" s="47"/>
      <c r="E2" s="51"/>
    </row>
    <row r="3" spans="1:8" x14ac:dyDescent="0.25">
      <c r="A3" s="115" t="s">
        <v>506</v>
      </c>
      <c r="B3" s="115"/>
      <c r="C3" s="115"/>
      <c r="D3" s="115"/>
    </row>
    <row r="5" spans="1:8" ht="120" x14ac:dyDescent="0.25">
      <c r="A5" s="8" t="s">
        <v>2</v>
      </c>
      <c r="B5" s="8" t="s">
        <v>3</v>
      </c>
      <c r="C5" s="8" t="s">
        <v>5</v>
      </c>
      <c r="D5" s="8" t="s">
        <v>6</v>
      </c>
      <c r="E5" s="8" t="s">
        <v>7</v>
      </c>
      <c r="F5" s="8" t="s">
        <v>507</v>
      </c>
      <c r="G5" s="9" t="s">
        <v>508</v>
      </c>
      <c r="H5" s="17" t="s">
        <v>510</v>
      </c>
    </row>
    <row r="6" spans="1:8" ht="27.75" customHeight="1" x14ac:dyDescent="0.25">
      <c r="A6" s="12">
        <v>1</v>
      </c>
      <c r="B6" s="12" t="s">
        <v>11</v>
      </c>
      <c r="C6" s="12" t="s">
        <v>11</v>
      </c>
      <c r="D6" s="11" t="s">
        <v>31</v>
      </c>
      <c r="E6" s="5" t="s">
        <v>511</v>
      </c>
      <c r="F6" s="5" t="s">
        <v>512</v>
      </c>
      <c r="G6" s="16">
        <v>4400.75</v>
      </c>
      <c r="H6" s="17" t="s">
        <v>513</v>
      </c>
    </row>
    <row r="7" spans="1:8" x14ac:dyDescent="0.25">
      <c r="A7" s="12">
        <v>2</v>
      </c>
      <c r="B7" s="12" t="s">
        <v>11</v>
      </c>
      <c r="C7" s="12" t="s">
        <v>11</v>
      </c>
      <c r="D7" s="11" t="s">
        <v>31</v>
      </c>
      <c r="E7" s="5" t="s">
        <v>514</v>
      </c>
      <c r="F7" s="5">
        <v>11</v>
      </c>
      <c r="G7" s="16">
        <v>33</v>
      </c>
      <c r="H7" s="17" t="s">
        <v>513</v>
      </c>
    </row>
    <row r="8" spans="1:8" x14ac:dyDescent="0.25">
      <c r="A8" s="12">
        <v>3</v>
      </c>
      <c r="B8" s="12" t="s">
        <v>11</v>
      </c>
      <c r="C8" s="12" t="s">
        <v>11</v>
      </c>
      <c r="D8" s="11" t="s">
        <v>31</v>
      </c>
      <c r="E8" s="5" t="s">
        <v>515</v>
      </c>
      <c r="F8" s="5">
        <v>21</v>
      </c>
      <c r="G8" s="16">
        <v>30</v>
      </c>
      <c r="H8" s="17" t="s">
        <v>513</v>
      </c>
    </row>
    <row r="9" spans="1:8" x14ac:dyDescent="0.25">
      <c r="A9" s="12">
        <v>4</v>
      </c>
      <c r="B9" s="12" t="s">
        <v>11</v>
      </c>
      <c r="C9" s="12" t="s">
        <v>11</v>
      </c>
      <c r="D9" s="11" t="s">
        <v>12</v>
      </c>
      <c r="E9" s="5" t="s">
        <v>516</v>
      </c>
      <c r="F9" s="5">
        <v>15</v>
      </c>
      <c r="G9" s="16">
        <v>82.5</v>
      </c>
      <c r="H9" s="17" t="s">
        <v>513</v>
      </c>
    </row>
    <row r="10" spans="1:8" x14ac:dyDescent="0.25">
      <c r="A10" s="12">
        <v>5</v>
      </c>
      <c r="B10" s="12" t="s">
        <v>11</v>
      </c>
      <c r="C10" s="12" t="s">
        <v>11</v>
      </c>
      <c r="D10" s="11" t="s">
        <v>25</v>
      </c>
      <c r="E10" s="5" t="s">
        <v>517</v>
      </c>
      <c r="F10" s="5">
        <v>11</v>
      </c>
      <c r="G10" s="16">
        <v>82.5</v>
      </c>
      <c r="H10" s="17" t="s">
        <v>513</v>
      </c>
    </row>
    <row r="11" spans="1:8" x14ac:dyDescent="0.25">
      <c r="A11" s="12">
        <v>6</v>
      </c>
      <c r="B11" s="12" t="s">
        <v>11</v>
      </c>
      <c r="C11" s="12" t="s">
        <v>11</v>
      </c>
      <c r="D11" s="11" t="s">
        <v>25</v>
      </c>
      <c r="E11" s="46" t="s">
        <v>518</v>
      </c>
      <c r="F11" s="5">
        <v>256</v>
      </c>
      <c r="G11" s="16">
        <v>217.6</v>
      </c>
      <c r="H11" s="17" t="s">
        <v>519</v>
      </c>
    </row>
    <row r="12" spans="1:8" x14ac:dyDescent="0.25">
      <c r="A12" s="12">
        <v>7</v>
      </c>
      <c r="B12" s="12" t="s">
        <v>11</v>
      </c>
      <c r="C12" s="12" t="s">
        <v>11</v>
      </c>
      <c r="D12" s="11" t="s">
        <v>19</v>
      </c>
      <c r="E12" s="54" t="s">
        <v>520</v>
      </c>
      <c r="F12" s="5">
        <v>445</v>
      </c>
      <c r="G12" s="16">
        <v>0</v>
      </c>
      <c r="H12" s="17" t="s">
        <v>521</v>
      </c>
    </row>
    <row r="13" spans="1:8" x14ac:dyDescent="0.25">
      <c r="A13" s="12">
        <v>8</v>
      </c>
      <c r="B13" s="12" t="s">
        <v>11</v>
      </c>
      <c r="C13" s="12" t="s">
        <v>11</v>
      </c>
      <c r="D13" s="12" t="s">
        <v>25</v>
      </c>
      <c r="E13" s="8" t="s">
        <v>522</v>
      </c>
      <c r="F13" s="5">
        <v>13</v>
      </c>
      <c r="G13" s="16">
        <f>7.5*F13</f>
        <v>97.5</v>
      </c>
      <c r="H13" s="17" t="s">
        <v>513</v>
      </c>
    </row>
    <row r="14" spans="1:8" x14ac:dyDescent="0.25">
      <c r="A14" s="12">
        <v>9</v>
      </c>
      <c r="B14" s="12" t="s">
        <v>11</v>
      </c>
      <c r="C14" s="12" t="s">
        <v>11</v>
      </c>
      <c r="D14" s="11" t="s">
        <v>19</v>
      </c>
      <c r="E14" s="5" t="s">
        <v>523</v>
      </c>
      <c r="F14" s="5">
        <v>446</v>
      </c>
      <c r="G14" s="14">
        <f>7.5*F14</f>
        <v>3345</v>
      </c>
      <c r="H14" s="17" t="s">
        <v>513</v>
      </c>
    </row>
    <row r="15" spans="1:8" x14ac:dyDescent="0.25">
      <c r="A15" s="12">
        <v>10</v>
      </c>
      <c r="B15" s="12" t="s">
        <v>11</v>
      </c>
      <c r="C15" s="12" t="s">
        <v>11</v>
      </c>
      <c r="D15" s="12" t="s">
        <v>25</v>
      </c>
      <c r="E15" s="8" t="s">
        <v>524</v>
      </c>
      <c r="F15" s="55">
        <v>115</v>
      </c>
      <c r="G15" s="18">
        <v>0</v>
      </c>
      <c r="H15" s="17" t="s">
        <v>521</v>
      </c>
    </row>
    <row r="16" spans="1:8" x14ac:dyDescent="0.25">
      <c r="A16" s="12">
        <v>11</v>
      </c>
      <c r="B16" s="12" t="s">
        <v>11</v>
      </c>
      <c r="C16" s="12" t="s">
        <v>11</v>
      </c>
      <c r="D16" s="12" t="s">
        <v>525</v>
      </c>
      <c r="E16" s="8" t="s">
        <v>526</v>
      </c>
      <c r="F16" s="55">
        <v>721</v>
      </c>
      <c r="G16" s="18">
        <v>47300</v>
      </c>
      <c r="H16" s="17" t="s">
        <v>513</v>
      </c>
    </row>
    <row r="17" spans="1:8" x14ac:dyDescent="0.25">
      <c r="A17" s="12">
        <v>12</v>
      </c>
      <c r="B17" s="56" t="s">
        <v>11</v>
      </c>
      <c r="C17" s="56" t="s">
        <v>11</v>
      </c>
      <c r="D17" s="21" t="s">
        <v>31</v>
      </c>
      <c r="E17" s="22" t="s">
        <v>527</v>
      </c>
      <c r="F17" s="57">
        <v>89</v>
      </c>
      <c r="G17" s="58">
        <f>40*F17</f>
        <v>3560</v>
      </c>
      <c r="H17" s="57" t="s">
        <v>513</v>
      </c>
    </row>
    <row r="18" spans="1:8" x14ac:dyDescent="0.25">
      <c r="A18" s="12">
        <v>13</v>
      </c>
      <c r="B18" s="56" t="s">
        <v>11</v>
      </c>
      <c r="C18" s="56" t="s">
        <v>11</v>
      </c>
      <c r="D18" s="12" t="s">
        <v>52</v>
      </c>
      <c r="E18" s="8" t="s">
        <v>528</v>
      </c>
      <c r="F18" s="59">
        <v>51</v>
      </c>
      <c r="G18" s="60">
        <f>7.5*F18</f>
        <v>382.5</v>
      </c>
      <c r="H18" s="61" t="s">
        <v>513</v>
      </c>
    </row>
    <row r="19" spans="1:8" x14ac:dyDescent="0.25">
      <c r="A19" s="12">
        <v>14</v>
      </c>
      <c r="B19" s="62" t="s">
        <v>11</v>
      </c>
      <c r="C19" s="62" t="s">
        <v>11</v>
      </c>
      <c r="D19" s="11" t="s">
        <v>19</v>
      </c>
      <c r="E19" s="5" t="s">
        <v>529</v>
      </c>
      <c r="F19" s="63">
        <v>96</v>
      </c>
      <c r="G19" s="64">
        <f>7.5*F19</f>
        <v>720</v>
      </c>
      <c r="H19" s="63" t="s">
        <v>513</v>
      </c>
    </row>
    <row r="20" spans="1:8" x14ac:dyDescent="0.25">
      <c r="A20" s="12">
        <v>15</v>
      </c>
      <c r="B20" s="62" t="s">
        <v>11</v>
      </c>
      <c r="C20" s="62" t="s">
        <v>11</v>
      </c>
      <c r="D20" s="11" t="s">
        <v>19</v>
      </c>
      <c r="E20" s="5" t="s">
        <v>530</v>
      </c>
      <c r="F20" s="63">
        <v>503</v>
      </c>
      <c r="G20" s="64">
        <f>7.5*F20</f>
        <v>3772.5</v>
      </c>
      <c r="H20" s="63" t="s">
        <v>513</v>
      </c>
    </row>
    <row r="21" spans="1:8" x14ac:dyDescent="0.25">
      <c r="A21" s="12">
        <v>16</v>
      </c>
      <c r="B21" s="65" t="s">
        <v>11</v>
      </c>
      <c r="C21" s="65" t="s">
        <v>11</v>
      </c>
      <c r="D21" s="11" t="s">
        <v>31</v>
      </c>
      <c r="E21" s="5" t="s">
        <v>531</v>
      </c>
      <c r="F21" s="63">
        <v>5</v>
      </c>
      <c r="G21" s="64">
        <v>0</v>
      </c>
      <c r="H21" s="65" t="s">
        <v>513</v>
      </c>
    </row>
    <row r="22" spans="1:8" ht="19.5" customHeight="1" x14ac:dyDescent="0.25">
      <c r="A22" s="12">
        <v>17</v>
      </c>
      <c r="B22" s="12" t="s">
        <v>11</v>
      </c>
      <c r="C22" s="12" t="s">
        <v>11</v>
      </c>
      <c r="D22" s="12" t="s">
        <v>19</v>
      </c>
      <c r="E22" s="8" t="s">
        <v>532</v>
      </c>
      <c r="F22" s="8">
        <v>33970</v>
      </c>
      <c r="G22" s="16">
        <v>0</v>
      </c>
      <c r="H22" s="12" t="s">
        <v>533</v>
      </c>
    </row>
    <row r="23" spans="1:8" x14ac:dyDescent="0.25">
      <c r="A23" s="12">
        <v>18</v>
      </c>
      <c r="B23" s="12" t="s">
        <v>11</v>
      </c>
      <c r="C23" s="12" t="s">
        <v>11</v>
      </c>
      <c r="D23" s="11" t="s">
        <v>238</v>
      </c>
      <c r="E23" s="66" t="s">
        <v>534</v>
      </c>
      <c r="F23" s="5">
        <v>411</v>
      </c>
      <c r="G23" s="16">
        <f>29*F23</f>
        <v>11919</v>
      </c>
      <c r="H23" s="67" t="s">
        <v>513</v>
      </c>
    </row>
    <row r="24" spans="1:8" x14ac:dyDescent="0.25">
      <c r="A24" s="12">
        <v>19</v>
      </c>
      <c r="B24" s="17" t="s">
        <v>11</v>
      </c>
      <c r="C24" s="17" t="s">
        <v>11</v>
      </c>
      <c r="D24" s="12" t="s">
        <v>19</v>
      </c>
      <c r="E24" s="8" t="s">
        <v>535</v>
      </c>
      <c r="F24" s="55">
        <v>518</v>
      </c>
      <c r="G24" s="18">
        <f>F24*7.5</f>
        <v>3885</v>
      </c>
      <c r="H24" s="17" t="s">
        <v>513</v>
      </c>
    </row>
    <row r="25" spans="1:8" x14ac:dyDescent="0.25">
      <c r="A25" s="12">
        <v>20</v>
      </c>
      <c r="B25" s="17" t="s">
        <v>11</v>
      </c>
      <c r="C25" s="17" t="s">
        <v>11</v>
      </c>
      <c r="D25" s="12" t="s">
        <v>491</v>
      </c>
      <c r="E25" s="8">
        <v>121</v>
      </c>
      <c r="F25" s="55">
        <v>76</v>
      </c>
      <c r="G25" s="18">
        <f>F25*7.5</f>
        <v>570</v>
      </c>
      <c r="H25" s="19" t="s">
        <v>513</v>
      </c>
    </row>
    <row r="26" spans="1:8" x14ac:dyDescent="0.25">
      <c r="A26" s="12">
        <v>21</v>
      </c>
      <c r="B26" s="19" t="s">
        <v>11</v>
      </c>
      <c r="C26" s="19" t="s">
        <v>11</v>
      </c>
      <c r="D26" s="12" t="s">
        <v>52</v>
      </c>
      <c r="E26" s="8" t="s">
        <v>188</v>
      </c>
      <c r="F26" s="55">
        <v>2514</v>
      </c>
      <c r="G26" s="18">
        <f>F26*0.85</f>
        <v>2136.9</v>
      </c>
      <c r="H26" s="17" t="s">
        <v>519</v>
      </c>
    </row>
    <row r="27" spans="1:8" x14ac:dyDescent="0.25">
      <c r="A27" s="12">
        <v>22</v>
      </c>
      <c r="B27" s="19" t="s">
        <v>11</v>
      </c>
      <c r="C27" s="19" t="s">
        <v>11</v>
      </c>
      <c r="D27" s="12" t="s">
        <v>19</v>
      </c>
      <c r="E27" s="8" t="s">
        <v>536</v>
      </c>
      <c r="F27" s="55">
        <v>503</v>
      </c>
      <c r="G27" s="18">
        <f>F27*0.85</f>
        <v>427.55</v>
      </c>
      <c r="H27" s="19" t="s">
        <v>521</v>
      </c>
    </row>
    <row r="28" spans="1:8" x14ac:dyDescent="0.25">
      <c r="A28" s="12">
        <v>23</v>
      </c>
      <c r="B28" s="19" t="s">
        <v>11</v>
      </c>
      <c r="C28" s="19" t="s">
        <v>11</v>
      </c>
      <c r="D28" s="12" t="s">
        <v>19</v>
      </c>
      <c r="E28" s="8" t="s">
        <v>537</v>
      </c>
      <c r="F28" s="55">
        <v>121</v>
      </c>
      <c r="G28" s="18">
        <f>F28*7.5</f>
        <v>907.5</v>
      </c>
      <c r="H28" s="19" t="s">
        <v>513</v>
      </c>
    </row>
    <row r="29" spans="1:8" x14ac:dyDescent="0.25">
      <c r="A29" s="12">
        <v>24</v>
      </c>
      <c r="B29" s="19" t="s">
        <v>11</v>
      </c>
      <c r="C29" s="19" t="s">
        <v>11</v>
      </c>
      <c r="D29" s="12" t="s">
        <v>19</v>
      </c>
      <c r="E29" s="8" t="s">
        <v>538</v>
      </c>
      <c r="F29" s="55">
        <v>71</v>
      </c>
      <c r="G29" s="18">
        <f>F29*7.5</f>
        <v>532.5</v>
      </c>
      <c r="H29" s="19" t="s">
        <v>513</v>
      </c>
    </row>
    <row r="30" spans="1:8" x14ac:dyDescent="0.25">
      <c r="A30" s="12">
        <v>25</v>
      </c>
      <c r="B30" s="19" t="s">
        <v>11</v>
      </c>
      <c r="C30" s="19" t="s">
        <v>11</v>
      </c>
      <c r="D30" s="12" t="s">
        <v>31</v>
      </c>
      <c r="E30" s="8" t="s">
        <v>539</v>
      </c>
      <c r="F30" s="55">
        <v>241</v>
      </c>
      <c r="G30" s="18">
        <f>F30*7.5</f>
        <v>1807.5</v>
      </c>
      <c r="H30" s="19" t="s">
        <v>513</v>
      </c>
    </row>
    <row r="31" spans="1:8" ht="22.5" customHeight="1" x14ac:dyDescent="0.25">
      <c r="A31" s="12">
        <v>26</v>
      </c>
      <c r="B31" s="19" t="s">
        <v>11</v>
      </c>
      <c r="C31" s="19" t="s">
        <v>11</v>
      </c>
      <c r="D31" s="12" t="s">
        <v>52</v>
      </c>
      <c r="E31" s="8" t="s">
        <v>540</v>
      </c>
      <c r="F31" s="55">
        <v>100</v>
      </c>
      <c r="G31" s="18">
        <f>F31*7.5</f>
        <v>750</v>
      </c>
      <c r="H31" s="29" t="s">
        <v>513</v>
      </c>
    </row>
    <row r="32" spans="1:8" ht="16.5" customHeight="1" x14ac:dyDescent="0.25">
      <c r="A32" s="12">
        <v>27</v>
      </c>
      <c r="B32" s="19" t="s">
        <v>11</v>
      </c>
      <c r="C32" s="19" t="s">
        <v>11</v>
      </c>
      <c r="D32" s="12" t="s">
        <v>52</v>
      </c>
      <c r="E32" s="8" t="s">
        <v>541</v>
      </c>
      <c r="F32" s="55">
        <v>84</v>
      </c>
      <c r="G32" s="18">
        <f>F32*7.5</f>
        <v>630</v>
      </c>
      <c r="H32" s="29" t="s">
        <v>513</v>
      </c>
    </row>
    <row r="33" spans="1:8" x14ac:dyDescent="0.25">
      <c r="A33" s="12">
        <v>28</v>
      </c>
      <c r="B33" s="19" t="s">
        <v>11</v>
      </c>
      <c r="C33" s="19" t="s">
        <v>11</v>
      </c>
      <c r="D33" s="12" t="s">
        <v>52</v>
      </c>
      <c r="E33" s="8" t="s">
        <v>542</v>
      </c>
      <c r="F33" s="55">
        <v>63</v>
      </c>
      <c r="G33" s="18">
        <f>F33*29</f>
        <v>1827</v>
      </c>
      <c r="H33" s="29" t="s">
        <v>513</v>
      </c>
    </row>
    <row r="34" spans="1:8" ht="18.75" customHeight="1" x14ac:dyDescent="0.25">
      <c r="A34" s="12">
        <v>29</v>
      </c>
      <c r="B34" s="19" t="s">
        <v>11</v>
      </c>
      <c r="C34" s="19" t="s">
        <v>11</v>
      </c>
      <c r="D34" s="12" t="s">
        <v>52</v>
      </c>
      <c r="E34" s="8" t="s">
        <v>540</v>
      </c>
      <c r="F34" s="55">
        <v>20</v>
      </c>
      <c r="G34" s="18">
        <v>0</v>
      </c>
      <c r="H34" s="29" t="s">
        <v>513</v>
      </c>
    </row>
    <row r="35" spans="1:8" x14ac:dyDescent="0.25">
      <c r="A35" s="12">
        <v>30</v>
      </c>
      <c r="B35" s="39" t="s">
        <v>11</v>
      </c>
      <c r="C35" s="39" t="s">
        <v>11</v>
      </c>
      <c r="D35" s="39" t="s">
        <v>19</v>
      </c>
      <c r="E35" s="41" t="s">
        <v>543</v>
      </c>
      <c r="F35" s="41">
        <v>272</v>
      </c>
      <c r="G35" s="40">
        <f>F35*7.5</f>
        <v>2040</v>
      </c>
      <c r="H35" s="41" t="s">
        <v>513</v>
      </c>
    </row>
    <row r="36" spans="1:8" x14ac:dyDescent="0.25">
      <c r="A36" s="12">
        <v>31</v>
      </c>
      <c r="B36" s="27" t="s">
        <v>11</v>
      </c>
      <c r="C36" s="27" t="s">
        <v>11</v>
      </c>
      <c r="D36" s="11" t="s">
        <v>25</v>
      </c>
      <c r="E36" s="5" t="s">
        <v>544</v>
      </c>
      <c r="F36" s="68">
        <v>22</v>
      </c>
      <c r="G36" s="69">
        <f>F36*7.5</f>
        <v>165</v>
      </c>
      <c r="H36" s="5" t="s">
        <v>513</v>
      </c>
    </row>
    <row r="37" spans="1:8" x14ac:dyDescent="0.25">
      <c r="A37" s="12">
        <v>32</v>
      </c>
      <c r="B37" s="27" t="s">
        <v>11</v>
      </c>
      <c r="C37" s="27" t="s">
        <v>11</v>
      </c>
      <c r="D37" s="11" t="s">
        <v>25</v>
      </c>
      <c r="E37" s="5" t="s">
        <v>545</v>
      </c>
      <c r="F37" s="68">
        <v>51</v>
      </c>
      <c r="G37" s="69">
        <f>F37*7.5</f>
        <v>382.5</v>
      </c>
      <c r="H37" s="5" t="s">
        <v>513</v>
      </c>
    </row>
    <row r="38" spans="1:8" x14ac:dyDescent="0.25">
      <c r="A38" s="12">
        <v>33</v>
      </c>
      <c r="B38" s="27" t="s">
        <v>11</v>
      </c>
      <c r="C38" s="27" t="s">
        <v>11</v>
      </c>
      <c r="D38" s="11" t="s">
        <v>25</v>
      </c>
      <c r="E38" s="5" t="s">
        <v>546</v>
      </c>
      <c r="F38" s="68">
        <v>11</v>
      </c>
      <c r="G38" s="69">
        <v>0</v>
      </c>
      <c r="H38" s="5" t="s">
        <v>513</v>
      </c>
    </row>
    <row r="39" spans="1:8" x14ac:dyDescent="0.25">
      <c r="A39" s="12">
        <v>34</v>
      </c>
      <c r="B39" s="27" t="s">
        <v>11</v>
      </c>
      <c r="C39" s="27" t="s">
        <v>11</v>
      </c>
      <c r="D39" s="11" t="s">
        <v>25</v>
      </c>
      <c r="E39" s="5" t="s">
        <v>547</v>
      </c>
      <c r="F39" s="68">
        <v>82</v>
      </c>
      <c r="G39" s="69">
        <f>F39*7.5</f>
        <v>615</v>
      </c>
      <c r="H39" s="5" t="s">
        <v>513</v>
      </c>
    </row>
    <row r="40" spans="1:8" ht="16.5" customHeight="1" x14ac:dyDescent="0.25">
      <c r="A40" s="12">
        <v>35</v>
      </c>
      <c r="B40" s="19" t="s">
        <v>11</v>
      </c>
      <c r="C40" s="19" t="s">
        <v>11</v>
      </c>
      <c r="D40" s="12" t="s">
        <v>12</v>
      </c>
      <c r="E40" s="8" t="s">
        <v>548</v>
      </c>
      <c r="F40" s="55">
        <v>40</v>
      </c>
      <c r="G40" s="18">
        <f>F40*7.5</f>
        <v>300</v>
      </c>
      <c r="H40" s="29" t="s">
        <v>513</v>
      </c>
    </row>
    <row r="41" spans="1:8" ht="15.75" customHeight="1" x14ac:dyDescent="0.25">
      <c r="A41" s="12">
        <v>36</v>
      </c>
      <c r="B41" s="27" t="s">
        <v>11</v>
      </c>
      <c r="C41" s="27" t="s">
        <v>11</v>
      </c>
      <c r="D41" s="11" t="s">
        <v>31</v>
      </c>
      <c r="E41" s="5" t="s">
        <v>549</v>
      </c>
      <c r="F41" s="68">
        <v>19</v>
      </c>
      <c r="G41" s="69">
        <f>F41*12</f>
        <v>228</v>
      </c>
      <c r="H41" s="27" t="s">
        <v>513</v>
      </c>
    </row>
    <row r="42" spans="1:8" x14ac:dyDescent="0.25">
      <c r="A42" s="12">
        <v>37</v>
      </c>
      <c r="B42" s="27" t="s">
        <v>11</v>
      </c>
      <c r="C42" s="27" t="s">
        <v>11</v>
      </c>
      <c r="D42" s="11" t="s">
        <v>19</v>
      </c>
      <c r="E42" s="5" t="s">
        <v>550</v>
      </c>
      <c r="F42" s="68">
        <v>271</v>
      </c>
      <c r="G42" s="69">
        <f>F42*0.85</f>
        <v>230.35</v>
      </c>
      <c r="H42" s="27" t="s">
        <v>519</v>
      </c>
    </row>
    <row r="43" spans="1:8" x14ac:dyDescent="0.25">
      <c r="A43" s="12">
        <v>38</v>
      </c>
      <c r="B43" s="27" t="s">
        <v>11</v>
      </c>
      <c r="C43" s="27" t="s">
        <v>11</v>
      </c>
      <c r="D43" s="11" t="s">
        <v>25</v>
      </c>
      <c r="E43" s="5" t="s">
        <v>551</v>
      </c>
      <c r="F43" s="68">
        <v>25</v>
      </c>
      <c r="G43" s="69">
        <f>F43*7.5</f>
        <v>187.5</v>
      </c>
      <c r="H43" s="27" t="s">
        <v>513</v>
      </c>
    </row>
    <row r="44" spans="1:8" x14ac:dyDescent="0.25">
      <c r="A44" s="12">
        <v>39</v>
      </c>
      <c r="B44" s="27" t="s">
        <v>11</v>
      </c>
      <c r="C44" s="27" t="s">
        <v>11</v>
      </c>
      <c r="D44" s="11" t="s">
        <v>25</v>
      </c>
      <c r="E44" s="5" t="s">
        <v>552</v>
      </c>
      <c r="F44" s="68">
        <v>35</v>
      </c>
      <c r="G44" s="69">
        <f>F44*7.5</f>
        <v>262.5</v>
      </c>
      <c r="H44" s="27" t="s">
        <v>513</v>
      </c>
    </row>
    <row r="45" spans="1:8" x14ac:dyDescent="0.25">
      <c r="A45" s="12">
        <v>40</v>
      </c>
      <c r="B45" s="17" t="s">
        <v>11</v>
      </c>
      <c r="C45" s="17" t="s">
        <v>11</v>
      </c>
      <c r="D45" s="12" t="s">
        <v>491</v>
      </c>
      <c r="E45" s="8" t="s">
        <v>499</v>
      </c>
      <c r="F45" s="55">
        <v>129</v>
      </c>
      <c r="G45" s="18">
        <v>0</v>
      </c>
      <c r="H45" s="17" t="s">
        <v>513</v>
      </c>
    </row>
    <row r="46" spans="1:8" x14ac:dyDescent="0.25">
      <c r="A46" s="12">
        <v>41</v>
      </c>
      <c r="B46" s="17" t="s">
        <v>11</v>
      </c>
      <c r="C46" s="17" t="s">
        <v>11</v>
      </c>
      <c r="D46" s="12" t="s">
        <v>491</v>
      </c>
      <c r="E46" s="8" t="s">
        <v>500</v>
      </c>
      <c r="F46" s="55">
        <v>48</v>
      </c>
      <c r="G46" s="18">
        <v>0</v>
      </c>
      <c r="H46" s="17" t="s">
        <v>521</v>
      </c>
    </row>
    <row r="47" spans="1:8" x14ac:dyDescent="0.25">
      <c r="A47" s="12">
        <v>42</v>
      </c>
      <c r="B47" s="17" t="s">
        <v>11</v>
      </c>
      <c r="C47" s="17" t="s">
        <v>11</v>
      </c>
      <c r="D47" s="12" t="s">
        <v>25</v>
      </c>
      <c r="E47" s="8" t="s">
        <v>553</v>
      </c>
      <c r="F47" s="55">
        <v>391</v>
      </c>
      <c r="G47" s="18">
        <v>895.39</v>
      </c>
      <c r="H47" s="17" t="s">
        <v>521</v>
      </c>
    </row>
    <row r="48" spans="1:8" ht="17.25" customHeight="1" x14ac:dyDescent="0.25">
      <c r="A48" s="12">
        <v>43</v>
      </c>
      <c r="B48" s="17" t="s">
        <v>11</v>
      </c>
      <c r="C48" s="17" t="s">
        <v>11</v>
      </c>
      <c r="D48" s="12" t="s">
        <v>554</v>
      </c>
      <c r="E48" s="8" t="s">
        <v>555</v>
      </c>
      <c r="F48" s="55">
        <v>120</v>
      </c>
      <c r="G48" s="18">
        <f>F48*29</f>
        <v>3480</v>
      </c>
      <c r="H48" s="17" t="s">
        <v>513</v>
      </c>
    </row>
    <row r="49" spans="1:8" x14ac:dyDescent="0.25">
      <c r="A49" s="12">
        <v>44</v>
      </c>
      <c r="B49" s="17" t="s">
        <v>11</v>
      </c>
      <c r="C49" s="17" t="s">
        <v>11</v>
      </c>
      <c r="D49" s="12" t="s">
        <v>525</v>
      </c>
      <c r="E49" s="8" t="s">
        <v>556</v>
      </c>
      <c r="F49" s="55">
        <v>103</v>
      </c>
      <c r="G49" s="18">
        <f>F49*29</f>
        <v>2987</v>
      </c>
      <c r="H49" s="17" t="s">
        <v>513</v>
      </c>
    </row>
    <row r="50" spans="1:8" ht="14.25" customHeight="1" x14ac:dyDescent="0.25">
      <c r="A50" s="12">
        <v>45</v>
      </c>
      <c r="B50" s="17" t="s">
        <v>11</v>
      </c>
      <c r="C50" s="17" t="s">
        <v>11</v>
      </c>
      <c r="D50" s="12" t="s">
        <v>52</v>
      </c>
      <c r="E50" s="8" t="s">
        <v>557</v>
      </c>
      <c r="F50" s="55">
        <v>18</v>
      </c>
      <c r="G50" s="18">
        <f>F50*29</f>
        <v>522</v>
      </c>
      <c r="H50" s="17" t="s">
        <v>513</v>
      </c>
    </row>
    <row r="51" spans="1:8" x14ac:dyDescent="0.25">
      <c r="A51" s="12">
        <v>46</v>
      </c>
      <c r="B51" s="17" t="s">
        <v>11</v>
      </c>
      <c r="C51" s="17" t="s">
        <v>11</v>
      </c>
      <c r="D51" s="12" t="s">
        <v>31</v>
      </c>
      <c r="E51" s="8">
        <v>680</v>
      </c>
      <c r="F51" s="55">
        <v>43</v>
      </c>
      <c r="G51" s="18">
        <f>F51*45</f>
        <v>1935</v>
      </c>
      <c r="H51" s="17" t="s">
        <v>513</v>
      </c>
    </row>
    <row r="52" spans="1:8" x14ac:dyDescent="0.25">
      <c r="A52" s="12">
        <v>47</v>
      </c>
      <c r="B52" s="19" t="s">
        <v>11</v>
      </c>
      <c r="C52" s="19" t="s">
        <v>11</v>
      </c>
      <c r="D52" s="12" t="s">
        <v>25</v>
      </c>
      <c r="E52" s="8" t="s">
        <v>558</v>
      </c>
      <c r="F52" s="55">
        <v>12</v>
      </c>
      <c r="G52" s="18">
        <f>F52*7.5</f>
        <v>90</v>
      </c>
      <c r="H52" s="19" t="s">
        <v>513</v>
      </c>
    </row>
    <row r="53" spans="1:8" x14ac:dyDescent="0.25">
      <c r="A53" s="12">
        <v>48</v>
      </c>
      <c r="B53" s="27" t="s">
        <v>11</v>
      </c>
      <c r="C53" s="27" t="s">
        <v>11</v>
      </c>
      <c r="D53" s="11" t="s">
        <v>25</v>
      </c>
      <c r="E53" s="5" t="s">
        <v>559</v>
      </c>
      <c r="F53" s="68">
        <v>200</v>
      </c>
      <c r="G53" s="69">
        <f>F53*29</f>
        <v>5800</v>
      </c>
      <c r="H53" s="27" t="s">
        <v>513</v>
      </c>
    </row>
    <row r="54" spans="1:8" x14ac:dyDescent="0.25">
      <c r="A54" s="12">
        <v>49</v>
      </c>
      <c r="B54" s="27" t="s">
        <v>11</v>
      </c>
      <c r="C54" s="27" t="s">
        <v>11</v>
      </c>
      <c r="D54" s="11" t="s">
        <v>31</v>
      </c>
      <c r="E54" s="5" t="s">
        <v>560</v>
      </c>
      <c r="F54" s="68">
        <v>100</v>
      </c>
      <c r="G54" s="69">
        <f>F54*12</f>
        <v>1200</v>
      </c>
      <c r="H54" s="27" t="s">
        <v>513</v>
      </c>
    </row>
    <row r="55" spans="1:8" x14ac:dyDescent="0.25">
      <c r="A55" s="12">
        <v>50</v>
      </c>
      <c r="B55" s="19" t="s">
        <v>11</v>
      </c>
      <c r="C55" s="19" t="s">
        <v>11</v>
      </c>
      <c r="D55" s="12" t="s">
        <v>268</v>
      </c>
      <c r="E55" s="8" t="s">
        <v>561</v>
      </c>
      <c r="F55" s="55">
        <v>35</v>
      </c>
      <c r="G55" s="18">
        <v>101.3</v>
      </c>
      <c r="H55" s="19" t="s">
        <v>519</v>
      </c>
    </row>
    <row r="56" spans="1:8" ht="17.25" customHeight="1" x14ac:dyDescent="0.25">
      <c r="A56" s="12">
        <v>51</v>
      </c>
      <c r="B56" s="19" t="s">
        <v>11</v>
      </c>
      <c r="C56" s="19" t="s">
        <v>11</v>
      </c>
      <c r="D56" s="12" t="s">
        <v>525</v>
      </c>
      <c r="E56" s="8" t="s">
        <v>562</v>
      </c>
      <c r="F56" s="55" t="s">
        <v>563</v>
      </c>
      <c r="G56" s="18">
        <v>0</v>
      </c>
      <c r="H56" s="17" t="s">
        <v>519</v>
      </c>
    </row>
    <row r="57" spans="1:8" x14ac:dyDescent="0.25">
      <c r="A57" s="12">
        <v>52</v>
      </c>
      <c r="B57" s="28" t="s">
        <v>11</v>
      </c>
      <c r="C57" s="28" t="s">
        <v>11</v>
      </c>
      <c r="D57" s="45" t="s">
        <v>564</v>
      </c>
      <c r="E57" s="31" t="s">
        <v>565</v>
      </c>
      <c r="F57" s="70">
        <v>753</v>
      </c>
      <c r="G57" s="71">
        <f>F57*8.5</f>
        <v>6400.5</v>
      </c>
      <c r="H57" s="28" t="s">
        <v>521</v>
      </c>
    </row>
    <row r="58" spans="1:8" ht="15.75" customHeight="1" x14ac:dyDescent="0.25">
      <c r="A58" s="12">
        <v>53</v>
      </c>
      <c r="B58" s="28" t="s">
        <v>11</v>
      </c>
      <c r="C58" s="28" t="s">
        <v>11</v>
      </c>
      <c r="D58" s="45" t="s">
        <v>566</v>
      </c>
      <c r="E58" s="31" t="s">
        <v>567</v>
      </c>
      <c r="F58" s="70">
        <v>5000</v>
      </c>
      <c r="G58" s="71">
        <f>F58*0.85</f>
        <v>4250</v>
      </c>
      <c r="H58" s="28" t="s">
        <v>519</v>
      </c>
    </row>
    <row r="59" spans="1:8" x14ac:dyDescent="0.25">
      <c r="A59" s="12">
        <v>54</v>
      </c>
      <c r="B59" s="72" t="s">
        <v>11</v>
      </c>
      <c r="C59" s="72" t="s">
        <v>11</v>
      </c>
      <c r="D59" s="73" t="s">
        <v>52</v>
      </c>
      <c r="E59" s="74" t="s">
        <v>568</v>
      </c>
      <c r="F59" s="72">
        <v>187</v>
      </c>
      <c r="G59" s="116">
        <v>33000</v>
      </c>
      <c r="H59" s="17" t="s">
        <v>519</v>
      </c>
    </row>
    <row r="60" spans="1:8" x14ac:dyDescent="0.25">
      <c r="A60" s="12">
        <v>55</v>
      </c>
      <c r="B60" s="72" t="s">
        <v>11</v>
      </c>
      <c r="C60" s="72" t="s">
        <v>11</v>
      </c>
      <c r="D60" s="73" t="s">
        <v>52</v>
      </c>
      <c r="E60" s="4">
        <v>1549</v>
      </c>
      <c r="F60" s="4">
        <v>295</v>
      </c>
      <c r="G60" s="117"/>
      <c r="H60" s="75" t="s">
        <v>521</v>
      </c>
    </row>
    <row r="61" spans="1:8" x14ac:dyDescent="0.25">
      <c r="A61" s="12">
        <v>56</v>
      </c>
      <c r="B61" s="72" t="s">
        <v>11</v>
      </c>
      <c r="C61" s="72" t="s">
        <v>11</v>
      </c>
      <c r="D61" s="73" t="s">
        <v>52</v>
      </c>
      <c r="E61" s="42" t="s">
        <v>569</v>
      </c>
      <c r="F61" s="42">
        <v>201</v>
      </c>
      <c r="G61" s="117"/>
      <c r="H61" s="75" t="s">
        <v>521</v>
      </c>
    </row>
    <row r="62" spans="1:8" x14ac:dyDescent="0.25">
      <c r="A62" s="12">
        <v>57</v>
      </c>
      <c r="B62" s="72" t="s">
        <v>11</v>
      </c>
      <c r="C62" s="72" t="s">
        <v>11</v>
      </c>
      <c r="D62" s="73" t="s">
        <v>52</v>
      </c>
      <c r="E62" s="42" t="s">
        <v>570</v>
      </c>
      <c r="F62" s="42">
        <v>68</v>
      </c>
      <c r="G62" s="117"/>
      <c r="H62" s="75" t="s">
        <v>519</v>
      </c>
    </row>
    <row r="63" spans="1:8" x14ac:dyDescent="0.25">
      <c r="A63" s="12">
        <v>58</v>
      </c>
      <c r="B63" s="72" t="s">
        <v>11</v>
      </c>
      <c r="C63" s="72" t="s">
        <v>11</v>
      </c>
      <c r="D63" s="73" t="s">
        <v>52</v>
      </c>
      <c r="E63" s="42">
        <v>1608</v>
      </c>
      <c r="F63" s="42">
        <v>816</v>
      </c>
      <c r="G63" s="117"/>
      <c r="H63" s="75" t="s">
        <v>519</v>
      </c>
    </row>
    <row r="64" spans="1:8" x14ac:dyDescent="0.25">
      <c r="A64" s="12">
        <v>59</v>
      </c>
      <c r="B64" s="72" t="s">
        <v>11</v>
      </c>
      <c r="C64" s="72" t="s">
        <v>11</v>
      </c>
      <c r="D64" s="73" t="s">
        <v>52</v>
      </c>
      <c r="E64" s="42" t="s">
        <v>571</v>
      </c>
      <c r="F64" s="42">
        <v>1471</v>
      </c>
      <c r="G64" s="117"/>
      <c r="H64" s="75" t="s">
        <v>519</v>
      </c>
    </row>
    <row r="65" spans="1:8" x14ac:dyDescent="0.25">
      <c r="A65" s="12">
        <v>60</v>
      </c>
      <c r="B65" s="72" t="s">
        <v>11</v>
      </c>
      <c r="C65" s="72" t="s">
        <v>11</v>
      </c>
      <c r="D65" s="73" t="s">
        <v>52</v>
      </c>
      <c r="E65" s="42">
        <v>1552</v>
      </c>
      <c r="F65" s="42">
        <v>72</v>
      </c>
      <c r="G65" s="117"/>
      <c r="H65" s="75" t="s">
        <v>521</v>
      </c>
    </row>
    <row r="66" spans="1:8" x14ac:dyDescent="0.25">
      <c r="A66" s="12">
        <v>61</v>
      </c>
      <c r="B66" s="72" t="s">
        <v>11</v>
      </c>
      <c r="C66" s="72" t="s">
        <v>11</v>
      </c>
      <c r="D66" s="73" t="s">
        <v>52</v>
      </c>
      <c r="E66" s="42" t="s">
        <v>572</v>
      </c>
      <c r="F66" s="42">
        <v>135</v>
      </c>
      <c r="G66" s="117"/>
      <c r="H66" s="75" t="s">
        <v>513</v>
      </c>
    </row>
    <row r="67" spans="1:8" x14ac:dyDescent="0.25">
      <c r="A67" s="12">
        <v>62</v>
      </c>
      <c r="B67" s="72" t="s">
        <v>11</v>
      </c>
      <c r="C67" s="72" t="s">
        <v>11</v>
      </c>
      <c r="D67" s="73" t="s">
        <v>52</v>
      </c>
      <c r="E67" s="42">
        <v>1584</v>
      </c>
      <c r="F67" s="42">
        <v>101</v>
      </c>
      <c r="G67" s="117"/>
      <c r="H67" s="75" t="s">
        <v>519</v>
      </c>
    </row>
    <row r="68" spans="1:8" x14ac:dyDescent="0.25">
      <c r="A68" s="12">
        <v>63</v>
      </c>
      <c r="B68" s="72" t="s">
        <v>11</v>
      </c>
      <c r="C68" s="72" t="s">
        <v>11</v>
      </c>
      <c r="D68" s="73" t="s">
        <v>52</v>
      </c>
      <c r="E68" s="42" t="s">
        <v>573</v>
      </c>
      <c r="F68" s="42">
        <v>453</v>
      </c>
      <c r="G68" s="117"/>
      <c r="H68" s="75" t="s">
        <v>519</v>
      </c>
    </row>
    <row r="69" spans="1:8" x14ac:dyDescent="0.25">
      <c r="A69" s="12">
        <v>64</v>
      </c>
      <c r="B69" s="72" t="s">
        <v>11</v>
      </c>
      <c r="C69" s="72" t="s">
        <v>11</v>
      </c>
      <c r="D69" s="73" t="s">
        <v>52</v>
      </c>
      <c r="E69" s="42">
        <v>1539</v>
      </c>
      <c r="F69" s="42">
        <v>748</v>
      </c>
      <c r="G69" s="117"/>
      <c r="H69" s="75" t="s">
        <v>521</v>
      </c>
    </row>
    <row r="70" spans="1:8" x14ac:dyDescent="0.25">
      <c r="A70" s="12">
        <v>65</v>
      </c>
      <c r="B70" s="72" t="s">
        <v>11</v>
      </c>
      <c r="C70" s="72" t="s">
        <v>11</v>
      </c>
      <c r="D70" s="73" t="s">
        <v>52</v>
      </c>
      <c r="E70" s="42" t="s">
        <v>574</v>
      </c>
      <c r="F70" s="42">
        <v>209</v>
      </c>
      <c r="G70" s="117"/>
      <c r="H70" s="75" t="s">
        <v>521</v>
      </c>
    </row>
    <row r="71" spans="1:8" x14ac:dyDescent="0.25">
      <c r="A71" s="12">
        <v>66</v>
      </c>
      <c r="B71" s="72" t="s">
        <v>11</v>
      </c>
      <c r="C71" s="72" t="s">
        <v>11</v>
      </c>
      <c r="D71" s="73" t="s">
        <v>52</v>
      </c>
      <c r="E71" s="42">
        <v>1582</v>
      </c>
      <c r="F71" s="42">
        <v>61</v>
      </c>
      <c r="G71" s="117"/>
      <c r="H71" s="75" t="s">
        <v>519</v>
      </c>
    </row>
    <row r="72" spans="1:8" x14ac:dyDescent="0.25">
      <c r="A72" s="12">
        <v>67</v>
      </c>
      <c r="B72" s="72" t="s">
        <v>11</v>
      </c>
      <c r="C72" s="72" t="s">
        <v>11</v>
      </c>
      <c r="D72" s="73" t="s">
        <v>52</v>
      </c>
      <c r="E72" s="42">
        <v>1556</v>
      </c>
      <c r="F72" s="42">
        <v>1550</v>
      </c>
      <c r="G72" s="117"/>
      <c r="H72" s="75" t="s">
        <v>521</v>
      </c>
    </row>
    <row r="73" spans="1:8" x14ac:dyDescent="0.25">
      <c r="A73" s="12">
        <v>68</v>
      </c>
      <c r="B73" s="72" t="s">
        <v>11</v>
      </c>
      <c r="C73" s="72" t="s">
        <v>11</v>
      </c>
      <c r="D73" s="73" t="s">
        <v>52</v>
      </c>
      <c r="E73" s="42">
        <v>1597</v>
      </c>
      <c r="F73" s="42">
        <v>2341</v>
      </c>
      <c r="G73" s="117"/>
      <c r="H73" s="75" t="s">
        <v>521</v>
      </c>
    </row>
    <row r="74" spans="1:8" x14ac:dyDescent="0.25">
      <c r="A74" s="12">
        <v>69</v>
      </c>
      <c r="B74" s="72" t="s">
        <v>11</v>
      </c>
      <c r="C74" s="72" t="s">
        <v>11</v>
      </c>
      <c r="D74" s="73" t="s">
        <v>52</v>
      </c>
      <c r="E74" s="42" t="s">
        <v>575</v>
      </c>
      <c r="F74" s="42">
        <v>2464</v>
      </c>
      <c r="G74" s="117"/>
      <c r="H74" s="75" t="s">
        <v>519</v>
      </c>
    </row>
    <row r="75" spans="1:8" x14ac:dyDescent="0.25">
      <c r="A75" s="12">
        <v>70</v>
      </c>
      <c r="B75" s="72" t="s">
        <v>11</v>
      </c>
      <c r="C75" s="72" t="s">
        <v>11</v>
      </c>
      <c r="D75" s="73" t="s">
        <v>52</v>
      </c>
      <c r="E75" s="42">
        <v>1570</v>
      </c>
      <c r="F75" s="42">
        <v>691</v>
      </c>
      <c r="G75" s="117"/>
      <c r="H75" s="75" t="s">
        <v>521</v>
      </c>
    </row>
    <row r="76" spans="1:8" x14ac:dyDescent="0.25">
      <c r="A76" s="12">
        <v>71</v>
      </c>
      <c r="B76" s="72" t="s">
        <v>11</v>
      </c>
      <c r="C76" s="72" t="s">
        <v>11</v>
      </c>
      <c r="D76" s="73" t="s">
        <v>52</v>
      </c>
      <c r="E76" s="42">
        <v>1540</v>
      </c>
      <c r="F76" s="42">
        <v>1111</v>
      </c>
      <c r="G76" s="117"/>
      <c r="H76" s="75" t="s">
        <v>521</v>
      </c>
    </row>
    <row r="77" spans="1:8" x14ac:dyDescent="0.25">
      <c r="A77" s="12">
        <v>72</v>
      </c>
      <c r="B77" s="72" t="s">
        <v>11</v>
      </c>
      <c r="C77" s="72" t="s">
        <v>11</v>
      </c>
      <c r="D77" s="73" t="s">
        <v>52</v>
      </c>
      <c r="E77" s="42">
        <v>1591</v>
      </c>
      <c r="F77" s="42">
        <v>874</v>
      </c>
      <c r="G77" s="117"/>
      <c r="H77" s="75" t="s">
        <v>521</v>
      </c>
    </row>
    <row r="78" spans="1:8" x14ac:dyDescent="0.25">
      <c r="A78" s="12">
        <v>73</v>
      </c>
      <c r="B78" s="72" t="s">
        <v>11</v>
      </c>
      <c r="C78" s="72" t="s">
        <v>11</v>
      </c>
      <c r="D78" s="73" t="s">
        <v>52</v>
      </c>
      <c r="E78" s="42">
        <v>1598</v>
      </c>
      <c r="F78" s="42">
        <v>3082</v>
      </c>
      <c r="G78" s="117"/>
      <c r="H78" s="75" t="s">
        <v>521</v>
      </c>
    </row>
    <row r="79" spans="1:8" x14ac:dyDescent="0.25">
      <c r="A79" s="12">
        <v>74</v>
      </c>
      <c r="B79" s="72" t="s">
        <v>11</v>
      </c>
      <c r="C79" s="72" t="s">
        <v>11</v>
      </c>
      <c r="D79" s="73" t="s">
        <v>52</v>
      </c>
      <c r="E79" s="42" t="s">
        <v>576</v>
      </c>
      <c r="F79" s="42">
        <v>277</v>
      </c>
      <c r="G79" s="117"/>
      <c r="H79" s="75" t="s">
        <v>519</v>
      </c>
    </row>
    <row r="80" spans="1:8" x14ac:dyDescent="0.25">
      <c r="A80" s="12">
        <v>75</v>
      </c>
      <c r="B80" s="72" t="s">
        <v>11</v>
      </c>
      <c r="C80" s="72" t="s">
        <v>11</v>
      </c>
      <c r="D80" s="73" t="s">
        <v>52</v>
      </c>
      <c r="E80" s="42">
        <v>1557</v>
      </c>
      <c r="F80" s="42">
        <v>903</v>
      </c>
      <c r="G80" s="117"/>
      <c r="H80" s="75" t="s">
        <v>521</v>
      </c>
    </row>
    <row r="81" spans="1:8" x14ac:dyDescent="0.25">
      <c r="A81" s="12">
        <v>76</v>
      </c>
      <c r="B81" s="72" t="s">
        <v>11</v>
      </c>
      <c r="C81" s="72" t="s">
        <v>11</v>
      </c>
      <c r="D81" s="73" t="s">
        <v>52</v>
      </c>
      <c r="E81" s="42">
        <v>1568</v>
      </c>
      <c r="F81" s="42">
        <v>878</v>
      </c>
      <c r="G81" s="117"/>
      <c r="H81" s="75" t="s">
        <v>521</v>
      </c>
    </row>
    <row r="82" spans="1:8" x14ac:dyDescent="0.25">
      <c r="A82" s="12">
        <v>77</v>
      </c>
      <c r="B82" s="72" t="s">
        <v>11</v>
      </c>
      <c r="C82" s="72" t="s">
        <v>11</v>
      </c>
      <c r="D82" s="73" t="s">
        <v>52</v>
      </c>
      <c r="E82" s="42" t="s">
        <v>577</v>
      </c>
      <c r="F82" s="42">
        <v>1201</v>
      </c>
      <c r="G82" s="76"/>
      <c r="H82" s="75" t="s">
        <v>519</v>
      </c>
    </row>
    <row r="83" spans="1:8" x14ac:dyDescent="0.25">
      <c r="A83" s="12">
        <v>78</v>
      </c>
      <c r="B83" s="72" t="s">
        <v>11</v>
      </c>
      <c r="C83" s="72" t="s">
        <v>11</v>
      </c>
      <c r="D83" s="10" t="s">
        <v>238</v>
      </c>
      <c r="E83" s="32" t="s">
        <v>578</v>
      </c>
      <c r="F83" s="77"/>
      <c r="G83" s="118">
        <v>0</v>
      </c>
      <c r="H83" s="75" t="s">
        <v>533</v>
      </c>
    </row>
    <row r="84" spans="1:8" x14ac:dyDescent="0.25">
      <c r="A84" s="12">
        <v>79</v>
      </c>
      <c r="B84" s="72" t="s">
        <v>11</v>
      </c>
      <c r="C84" s="72" t="s">
        <v>11</v>
      </c>
      <c r="D84" s="10" t="s">
        <v>579</v>
      </c>
      <c r="E84" s="32" t="s">
        <v>580</v>
      </c>
      <c r="F84" s="77"/>
      <c r="G84" s="118"/>
      <c r="H84" s="75" t="s">
        <v>533</v>
      </c>
    </row>
    <row r="85" spans="1:8" x14ac:dyDescent="0.25">
      <c r="A85" s="12">
        <v>80</v>
      </c>
      <c r="B85" s="72" t="s">
        <v>11</v>
      </c>
      <c r="C85" s="72" t="s">
        <v>11</v>
      </c>
      <c r="D85" s="10" t="s">
        <v>581</v>
      </c>
      <c r="E85" s="32" t="s">
        <v>582</v>
      </c>
      <c r="F85" s="77"/>
      <c r="G85" s="118"/>
      <c r="H85" s="75" t="s">
        <v>533</v>
      </c>
    </row>
    <row r="86" spans="1:8" x14ac:dyDescent="0.25">
      <c r="A86" s="12">
        <v>81</v>
      </c>
      <c r="B86" s="72" t="s">
        <v>11</v>
      </c>
      <c r="C86" s="72" t="s">
        <v>11</v>
      </c>
      <c r="D86" s="10" t="s">
        <v>583</v>
      </c>
      <c r="E86" s="32" t="s">
        <v>584</v>
      </c>
      <c r="F86" s="77"/>
      <c r="G86" s="118"/>
      <c r="H86" s="75" t="s">
        <v>533</v>
      </c>
    </row>
    <row r="87" spans="1:8" x14ac:dyDescent="0.25">
      <c r="A87" s="12">
        <v>82</v>
      </c>
      <c r="B87" s="72" t="s">
        <v>11</v>
      </c>
      <c r="C87" s="72" t="s">
        <v>11</v>
      </c>
      <c r="D87" s="10" t="s">
        <v>585</v>
      </c>
      <c r="E87" s="32" t="s">
        <v>586</v>
      </c>
      <c r="F87" s="77"/>
      <c r="G87" s="118"/>
      <c r="H87" s="75" t="s">
        <v>533</v>
      </c>
    </row>
    <row r="88" spans="1:8" x14ac:dyDescent="0.25">
      <c r="A88" s="12">
        <v>83</v>
      </c>
      <c r="B88" s="72" t="s">
        <v>11</v>
      </c>
      <c r="C88" s="72" t="s">
        <v>11</v>
      </c>
      <c r="D88" s="10" t="s">
        <v>587</v>
      </c>
      <c r="E88" s="32" t="s">
        <v>588</v>
      </c>
      <c r="F88" s="77"/>
      <c r="G88" s="118"/>
      <c r="H88" s="75" t="s">
        <v>533</v>
      </c>
    </row>
    <row r="89" spans="1:8" ht="22.5" customHeight="1" x14ac:dyDescent="0.25">
      <c r="A89" s="104">
        <v>84</v>
      </c>
      <c r="B89" s="105" t="s">
        <v>11</v>
      </c>
      <c r="C89" s="105" t="s">
        <v>11</v>
      </c>
      <c r="D89" s="106" t="s">
        <v>25</v>
      </c>
      <c r="E89" s="107" t="s">
        <v>650</v>
      </c>
      <c r="F89" s="108">
        <v>60</v>
      </c>
      <c r="G89" s="109"/>
      <c r="H89" s="110" t="s">
        <v>513</v>
      </c>
    </row>
    <row r="90" spans="1:8" x14ac:dyDescent="0.25">
      <c r="A90" s="111">
        <v>85</v>
      </c>
      <c r="B90" s="105" t="s">
        <v>11</v>
      </c>
      <c r="C90" s="105" t="s">
        <v>11</v>
      </c>
      <c r="D90" s="106" t="s">
        <v>31</v>
      </c>
      <c r="E90" s="107" t="s">
        <v>651</v>
      </c>
      <c r="F90" s="108">
        <v>17</v>
      </c>
      <c r="G90" s="109"/>
      <c r="H90" s="110" t="s">
        <v>513</v>
      </c>
    </row>
    <row r="91" spans="1:8" x14ac:dyDescent="0.25">
      <c r="A91" s="111">
        <v>86</v>
      </c>
      <c r="B91" s="105" t="s">
        <v>11</v>
      </c>
      <c r="C91" s="105" t="s">
        <v>11</v>
      </c>
      <c r="D91" s="106" t="s">
        <v>52</v>
      </c>
      <c r="E91" s="107" t="s">
        <v>652</v>
      </c>
      <c r="F91" s="108">
        <v>15</v>
      </c>
      <c r="G91" s="109"/>
      <c r="H91" s="110" t="s">
        <v>513</v>
      </c>
    </row>
    <row r="92" spans="1:8" x14ac:dyDescent="0.25">
      <c r="A92" s="104">
        <v>87</v>
      </c>
      <c r="B92" s="105" t="s">
        <v>11</v>
      </c>
      <c r="C92" s="105" t="s">
        <v>11</v>
      </c>
      <c r="D92" s="106" t="s">
        <v>52</v>
      </c>
      <c r="E92" s="107" t="s">
        <v>654</v>
      </c>
      <c r="F92" s="108">
        <v>215</v>
      </c>
      <c r="G92" s="109"/>
      <c r="H92" s="110" t="s">
        <v>519</v>
      </c>
    </row>
    <row r="93" spans="1:8" x14ac:dyDescent="0.25">
      <c r="A93" s="111">
        <v>88</v>
      </c>
      <c r="B93" s="105" t="s">
        <v>11</v>
      </c>
      <c r="C93" s="105" t="s">
        <v>11</v>
      </c>
      <c r="D93" s="106" t="s">
        <v>12</v>
      </c>
      <c r="E93" s="107" t="s">
        <v>655</v>
      </c>
      <c r="F93" s="108">
        <v>1250</v>
      </c>
      <c r="G93" s="109"/>
      <c r="H93" s="110" t="s">
        <v>513</v>
      </c>
    </row>
    <row r="94" spans="1:8" x14ac:dyDescent="0.25">
      <c r="A94" s="111">
        <v>89</v>
      </c>
      <c r="B94" s="105" t="s">
        <v>11</v>
      </c>
      <c r="C94" s="105" t="s">
        <v>11</v>
      </c>
      <c r="D94" s="106" t="s">
        <v>469</v>
      </c>
      <c r="E94" s="107" t="s">
        <v>656</v>
      </c>
      <c r="F94" s="108">
        <v>95</v>
      </c>
      <c r="G94" s="109"/>
      <c r="H94" s="110" t="s">
        <v>513</v>
      </c>
    </row>
    <row r="95" spans="1:8" ht="19.5" customHeight="1" x14ac:dyDescent="0.25">
      <c r="A95" s="104">
        <v>90</v>
      </c>
      <c r="B95" s="105" t="s">
        <v>11</v>
      </c>
      <c r="C95" s="105" t="s">
        <v>11</v>
      </c>
      <c r="D95" s="106" t="s">
        <v>25</v>
      </c>
      <c r="E95" s="107" t="s">
        <v>650</v>
      </c>
      <c r="F95" s="108">
        <v>18</v>
      </c>
      <c r="G95" s="109"/>
      <c r="H95" s="110" t="s">
        <v>513</v>
      </c>
    </row>
    <row r="96" spans="1:8" x14ac:dyDescent="0.25">
      <c r="A96" s="111">
        <v>91</v>
      </c>
      <c r="B96" s="105" t="s">
        <v>11</v>
      </c>
      <c r="C96" s="105" t="s">
        <v>11</v>
      </c>
      <c r="D96" s="106" t="s">
        <v>31</v>
      </c>
      <c r="E96" s="107" t="s">
        <v>660</v>
      </c>
      <c r="F96" s="108">
        <v>217</v>
      </c>
      <c r="G96" s="109"/>
      <c r="H96" s="110" t="s">
        <v>513</v>
      </c>
    </row>
    <row r="97" spans="1:7" x14ac:dyDescent="0.25">
      <c r="A97" s="78"/>
      <c r="B97" s="38"/>
      <c r="C97" s="38"/>
      <c r="G97" s="48">
        <f>SUM(G6:G83)+G83</f>
        <v>154488.84000000003</v>
      </c>
    </row>
    <row r="98" spans="1:7" x14ac:dyDescent="0.25">
      <c r="A98" s="44"/>
      <c r="B98" s="38"/>
      <c r="C98" s="38"/>
    </row>
    <row r="99" spans="1:7" x14ac:dyDescent="0.25">
      <c r="A99" s="78"/>
      <c r="B99" s="38"/>
      <c r="C99" s="38"/>
    </row>
    <row r="100" spans="1:7" x14ac:dyDescent="0.25">
      <c r="A100" s="78"/>
      <c r="B100" s="38"/>
      <c r="C100" s="38"/>
    </row>
    <row r="101" spans="1:7" x14ac:dyDescent="0.25">
      <c r="A101" s="44"/>
      <c r="B101" s="38"/>
      <c r="C101" s="38"/>
    </row>
    <row r="102" spans="1:7" x14ac:dyDescent="0.25">
      <c r="A102" s="78"/>
      <c r="B102" s="38"/>
      <c r="C102" s="38"/>
    </row>
    <row r="103" spans="1:7" x14ac:dyDescent="0.25">
      <c r="A103" s="78"/>
      <c r="B103" s="38"/>
      <c r="C103" s="38"/>
    </row>
    <row r="104" spans="1:7" x14ac:dyDescent="0.25">
      <c r="A104" s="78"/>
      <c r="B104" s="38"/>
      <c r="C104" s="38"/>
    </row>
  </sheetData>
  <mergeCells count="4">
    <mergeCell ref="A1:F1"/>
    <mergeCell ref="A3:D3"/>
    <mergeCell ref="G59:G81"/>
    <mergeCell ref="G83:G88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84AF89-D051-45FE-A3F2-9176E9020305}">
  <dimension ref="A1:G11"/>
  <sheetViews>
    <sheetView workbookViewId="0">
      <selection activeCell="A5" sqref="A5:G5"/>
    </sheetView>
  </sheetViews>
  <sheetFormatPr defaultRowHeight="15" x14ac:dyDescent="0.25"/>
  <cols>
    <col min="1" max="1" width="5.42578125" customWidth="1"/>
    <col min="2" max="2" width="16.42578125" customWidth="1"/>
    <col min="3" max="3" width="15.7109375" customWidth="1"/>
    <col min="4" max="4" width="10.140625" customWidth="1"/>
    <col min="5" max="5" width="33.42578125" customWidth="1"/>
  </cols>
  <sheetData>
    <row r="1" spans="1:7" x14ac:dyDescent="0.25">
      <c r="A1" s="119" t="s">
        <v>589</v>
      </c>
      <c r="B1" s="119"/>
      <c r="C1" s="119"/>
      <c r="D1" s="119"/>
      <c r="E1" s="119"/>
      <c r="F1" s="119"/>
    </row>
    <row r="2" spans="1:7" x14ac:dyDescent="0.25">
      <c r="A2" s="1"/>
      <c r="B2" s="1"/>
      <c r="C2" s="1"/>
      <c r="D2" s="1"/>
      <c r="F2" s="1"/>
    </row>
    <row r="3" spans="1:7" ht="105" x14ac:dyDescent="0.25">
      <c r="A3" s="79" t="s">
        <v>2</v>
      </c>
      <c r="B3" s="79" t="s">
        <v>5</v>
      </c>
      <c r="C3" s="79" t="s">
        <v>6</v>
      </c>
      <c r="D3" s="80" t="s">
        <v>7</v>
      </c>
      <c r="E3" s="79" t="s">
        <v>661</v>
      </c>
      <c r="F3" s="79" t="s">
        <v>8</v>
      </c>
      <c r="G3" s="81" t="s">
        <v>9</v>
      </c>
    </row>
    <row r="4" spans="1:7" x14ac:dyDescent="0.25">
      <c r="A4" s="82">
        <v>1</v>
      </c>
      <c r="B4" s="102" t="s">
        <v>11</v>
      </c>
      <c r="C4" s="102" t="s">
        <v>101</v>
      </c>
      <c r="D4" s="102" t="s">
        <v>591</v>
      </c>
      <c r="E4" s="102" t="s">
        <v>662</v>
      </c>
      <c r="F4" s="102">
        <v>96.15</v>
      </c>
      <c r="G4" s="103">
        <v>0</v>
      </c>
    </row>
    <row r="5" spans="1:7" x14ac:dyDescent="0.25">
      <c r="A5" s="120">
        <v>2</v>
      </c>
      <c r="B5" s="110" t="s">
        <v>11</v>
      </c>
      <c r="C5" s="110" t="s">
        <v>31</v>
      </c>
      <c r="D5" s="110" t="s">
        <v>648</v>
      </c>
      <c r="E5" s="121" t="s">
        <v>662</v>
      </c>
      <c r="F5" s="110">
        <v>408</v>
      </c>
      <c r="G5" s="122"/>
    </row>
    <row r="8" spans="1:7" x14ac:dyDescent="0.25">
      <c r="C8" s="102"/>
    </row>
    <row r="11" spans="1:7" ht="15" customHeight="1" x14ac:dyDescent="0.25"/>
  </sheetData>
  <mergeCells count="1">
    <mergeCell ref="A1:F1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B0E70-8523-4E23-AA2C-64BFA7796117}">
  <dimension ref="A1:K7"/>
  <sheetViews>
    <sheetView workbookViewId="0">
      <selection sqref="A1:K5"/>
    </sheetView>
  </sheetViews>
  <sheetFormatPr defaultRowHeight="15" x14ac:dyDescent="0.25"/>
  <cols>
    <col min="1" max="1" width="8" customWidth="1"/>
    <col min="2" max="2" width="13.5703125" customWidth="1"/>
    <col min="3" max="3" width="15.140625" customWidth="1"/>
    <col min="4" max="4" width="14.28515625" customWidth="1"/>
    <col min="5" max="5" width="7.140625" customWidth="1"/>
    <col min="6" max="6" width="10" customWidth="1"/>
    <col min="7" max="7" width="25.28515625" bestFit="1" customWidth="1"/>
    <col min="8" max="8" width="9.42578125" customWidth="1"/>
    <col min="9" max="9" width="10.7109375" customWidth="1"/>
    <col min="10" max="10" width="12.7109375" customWidth="1"/>
    <col min="11" max="11" width="24.28515625" bestFit="1" customWidth="1"/>
  </cols>
  <sheetData>
    <row r="1" spans="1:11" x14ac:dyDescent="0.25">
      <c r="A1" s="119" t="s">
        <v>592</v>
      </c>
      <c r="B1" s="119"/>
      <c r="C1" s="119"/>
      <c r="D1" s="119"/>
      <c r="E1" s="119"/>
      <c r="F1" s="119"/>
      <c r="G1" s="119"/>
      <c r="H1" s="119"/>
      <c r="I1" s="119"/>
      <c r="J1" s="2"/>
    </row>
    <row r="2" spans="1:11" x14ac:dyDescent="0.25">
      <c r="A2" s="1"/>
      <c r="B2" s="1"/>
      <c r="C2" s="1"/>
      <c r="D2" s="1"/>
      <c r="E2" s="1"/>
      <c r="F2" s="1"/>
      <c r="G2" s="1"/>
      <c r="H2" s="1"/>
      <c r="I2" s="1"/>
      <c r="J2" s="2"/>
    </row>
    <row r="3" spans="1:11" x14ac:dyDescent="0.25">
      <c r="A3" s="119" t="s">
        <v>506</v>
      </c>
      <c r="B3" s="119"/>
      <c r="C3" s="119"/>
      <c r="D3" s="119"/>
      <c r="E3" s="119"/>
      <c r="F3" s="119"/>
      <c r="G3" s="119"/>
      <c r="H3" s="2"/>
      <c r="I3" s="2"/>
      <c r="J3" s="2"/>
    </row>
    <row r="4" spans="1:11" x14ac:dyDescent="0.25">
      <c r="A4" s="83"/>
      <c r="B4" s="83"/>
      <c r="C4" s="83"/>
      <c r="D4" s="83"/>
      <c r="E4" s="83"/>
      <c r="F4" s="83"/>
      <c r="G4" s="83"/>
      <c r="H4" s="83"/>
      <c r="I4" s="83"/>
      <c r="J4" s="83"/>
      <c r="K4" s="84"/>
    </row>
    <row r="5" spans="1:11" ht="102" x14ac:dyDescent="0.25">
      <c r="A5" s="85" t="s">
        <v>2</v>
      </c>
      <c r="B5" s="85" t="s">
        <v>3</v>
      </c>
      <c r="C5" s="85" t="s">
        <v>5</v>
      </c>
      <c r="D5" s="85" t="s">
        <v>6</v>
      </c>
      <c r="E5" s="85" t="s">
        <v>7</v>
      </c>
      <c r="F5" s="85" t="s">
        <v>507</v>
      </c>
      <c r="G5" s="85" t="s">
        <v>593</v>
      </c>
      <c r="H5" s="85" t="s">
        <v>590</v>
      </c>
      <c r="I5" s="85" t="s">
        <v>594</v>
      </c>
      <c r="J5" s="85" t="s">
        <v>508</v>
      </c>
      <c r="K5" s="85" t="s">
        <v>509</v>
      </c>
    </row>
    <row r="7" spans="1:11" x14ac:dyDescent="0.25">
      <c r="F7" s="86"/>
      <c r="G7" s="86"/>
      <c r="H7" s="87"/>
      <c r="I7" s="86"/>
      <c r="J7" s="88"/>
    </row>
  </sheetData>
  <mergeCells count="2">
    <mergeCell ref="A1:I1"/>
    <mergeCell ref="A3:G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AB9FCB-94B1-45DC-B498-6B5958C534AE}">
  <dimension ref="A1:F8"/>
  <sheetViews>
    <sheetView workbookViewId="0">
      <selection activeCell="C6" sqref="C6"/>
    </sheetView>
  </sheetViews>
  <sheetFormatPr defaultRowHeight="15" x14ac:dyDescent="0.25"/>
  <cols>
    <col min="1" max="1" width="14.5703125" customWidth="1"/>
    <col min="2" max="2" width="20.140625" customWidth="1"/>
    <col min="3" max="3" width="35.42578125" customWidth="1"/>
    <col min="4" max="4" width="15.7109375" customWidth="1"/>
    <col min="5" max="5" width="20.42578125" customWidth="1"/>
  </cols>
  <sheetData>
    <row r="1" spans="1:6" x14ac:dyDescent="0.25">
      <c r="A1" s="119" t="s">
        <v>595</v>
      </c>
      <c r="B1" s="119"/>
      <c r="C1" s="119"/>
      <c r="D1" s="119"/>
      <c r="E1" s="119"/>
      <c r="F1" s="119"/>
    </row>
    <row r="2" spans="1:6" x14ac:dyDescent="0.25">
      <c r="A2" s="1"/>
      <c r="B2" s="1"/>
      <c r="C2" s="1"/>
      <c r="D2" s="1"/>
      <c r="E2" s="1"/>
      <c r="F2" s="1"/>
    </row>
    <row r="3" spans="1:6" x14ac:dyDescent="0.25">
      <c r="A3" s="119" t="s">
        <v>1</v>
      </c>
      <c r="B3" s="119"/>
      <c r="C3" s="119"/>
      <c r="D3" s="119"/>
      <c r="E3" s="2"/>
      <c r="F3" s="2"/>
    </row>
    <row r="4" spans="1:6" x14ac:dyDescent="0.25">
      <c r="A4" s="2"/>
      <c r="B4" s="2"/>
      <c r="C4" s="2"/>
      <c r="D4" s="2"/>
      <c r="E4" s="2"/>
      <c r="F4" s="2"/>
    </row>
    <row r="5" spans="1:6" ht="25.5" x14ac:dyDescent="0.25">
      <c r="A5" s="89" t="s">
        <v>2</v>
      </c>
      <c r="B5" s="89" t="s">
        <v>3</v>
      </c>
      <c r="C5" s="89" t="s">
        <v>596</v>
      </c>
      <c r="D5" s="89" t="s">
        <v>597</v>
      </c>
      <c r="E5" s="89" t="s">
        <v>598</v>
      </c>
      <c r="F5" s="90"/>
    </row>
    <row r="6" spans="1:6" x14ac:dyDescent="0.25">
      <c r="A6" s="42">
        <v>1</v>
      </c>
      <c r="B6" s="91" t="s">
        <v>11</v>
      </c>
      <c r="C6" s="91" t="s">
        <v>599</v>
      </c>
      <c r="D6" s="3" t="s">
        <v>600</v>
      </c>
      <c r="E6" s="92">
        <v>30000</v>
      </c>
    </row>
    <row r="7" spans="1:6" x14ac:dyDescent="0.25">
      <c r="A7" s="4">
        <v>2</v>
      </c>
      <c r="B7" s="91" t="s">
        <v>11</v>
      </c>
      <c r="C7" s="91" t="s">
        <v>601</v>
      </c>
      <c r="D7" s="3" t="s">
        <v>600</v>
      </c>
      <c r="E7" s="93">
        <v>45100</v>
      </c>
    </row>
    <row r="8" spans="1:6" x14ac:dyDescent="0.25">
      <c r="E8" s="94">
        <f>SUM(E6:E7)</f>
        <v>75100</v>
      </c>
    </row>
  </sheetData>
  <mergeCells count="2">
    <mergeCell ref="A1:F1"/>
    <mergeCell ref="A3:D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3F3358-6C8E-4B7A-AC52-11EECC433AB4}">
  <dimension ref="A1:H25"/>
  <sheetViews>
    <sheetView topLeftCell="A7" workbookViewId="0">
      <selection activeCell="E28" sqref="E28"/>
    </sheetView>
  </sheetViews>
  <sheetFormatPr defaultRowHeight="15" x14ac:dyDescent="0.25"/>
  <cols>
    <col min="2" max="2" width="18.140625" customWidth="1"/>
    <col min="3" max="3" width="22.5703125" customWidth="1"/>
    <col min="4" max="4" width="15.7109375" customWidth="1"/>
    <col min="5" max="5" width="25" customWidth="1"/>
    <col min="6" max="6" width="25.7109375" customWidth="1"/>
    <col min="7" max="7" width="33.140625" customWidth="1"/>
  </cols>
  <sheetData>
    <row r="1" spans="1:8" x14ac:dyDescent="0.25">
      <c r="A1" s="119" t="s">
        <v>602</v>
      </c>
      <c r="B1" s="119"/>
      <c r="C1" s="119"/>
      <c r="D1" s="119"/>
      <c r="E1" s="119"/>
      <c r="F1" s="119"/>
      <c r="G1" s="119"/>
      <c r="H1" s="119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119" t="s">
        <v>506</v>
      </c>
      <c r="B3" s="119"/>
      <c r="C3" s="119"/>
      <c r="D3" s="119"/>
      <c r="E3" s="119"/>
      <c r="F3" s="119"/>
      <c r="G3" s="2"/>
      <c r="H3" s="2"/>
    </row>
    <row r="5" spans="1:8" ht="51" x14ac:dyDescent="0.25">
      <c r="A5" s="89" t="s">
        <v>2</v>
      </c>
      <c r="B5" s="89" t="s">
        <v>3</v>
      </c>
      <c r="C5" s="89" t="s">
        <v>596</v>
      </c>
      <c r="D5" s="89" t="s">
        <v>603</v>
      </c>
      <c r="E5" s="89" t="s">
        <v>604</v>
      </c>
      <c r="F5" s="89" t="s">
        <v>605</v>
      </c>
      <c r="G5" s="89" t="s">
        <v>606</v>
      </c>
    </row>
    <row r="6" spans="1:8" x14ac:dyDescent="0.25">
      <c r="A6" s="72">
        <v>1</v>
      </c>
      <c r="B6" s="72" t="s">
        <v>607</v>
      </c>
      <c r="C6" s="72" t="s">
        <v>608</v>
      </c>
      <c r="D6" s="95" t="s">
        <v>609</v>
      </c>
      <c r="E6" s="96" t="s">
        <v>610</v>
      </c>
      <c r="F6" s="96">
        <v>400</v>
      </c>
      <c r="G6" s="97">
        <v>6400</v>
      </c>
    </row>
    <row r="7" spans="1:8" x14ac:dyDescent="0.25">
      <c r="A7" s="72">
        <v>2</v>
      </c>
      <c r="B7" s="72" t="s">
        <v>607</v>
      </c>
      <c r="C7" s="72" t="s">
        <v>608</v>
      </c>
      <c r="D7" s="95" t="s">
        <v>611</v>
      </c>
      <c r="E7" s="96" t="s">
        <v>612</v>
      </c>
      <c r="F7" s="95">
        <v>250</v>
      </c>
      <c r="G7" s="97">
        <v>7000</v>
      </c>
    </row>
    <row r="8" spans="1:8" x14ac:dyDescent="0.25">
      <c r="A8" s="72">
        <v>3</v>
      </c>
      <c r="B8" s="72" t="s">
        <v>607</v>
      </c>
      <c r="C8" s="72" t="s">
        <v>608</v>
      </c>
      <c r="D8" s="95" t="s">
        <v>613</v>
      </c>
      <c r="E8" s="96" t="s">
        <v>614</v>
      </c>
      <c r="F8" s="95">
        <v>200</v>
      </c>
      <c r="G8" s="97">
        <v>3200</v>
      </c>
    </row>
    <row r="9" spans="1:8" x14ac:dyDescent="0.25">
      <c r="A9" s="72">
        <v>4</v>
      </c>
      <c r="B9" s="72" t="s">
        <v>607</v>
      </c>
      <c r="C9" s="72" t="s">
        <v>608</v>
      </c>
      <c r="D9" s="95" t="s">
        <v>615</v>
      </c>
      <c r="E9" s="96" t="s">
        <v>616</v>
      </c>
      <c r="F9" s="95">
        <v>300</v>
      </c>
      <c r="G9" s="97">
        <v>8100</v>
      </c>
    </row>
    <row r="10" spans="1:8" x14ac:dyDescent="0.25">
      <c r="A10" s="72">
        <v>5</v>
      </c>
      <c r="B10" s="72" t="s">
        <v>607</v>
      </c>
      <c r="C10" s="72" t="s">
        <v>608</v>
      </c>
      <c r="D10" s="95" t="s">
        <v>617</v>
      </c>
      <c r="E10" s="96" t="s">
        <v>618</v>
      </c>
      <c r="F10" s="96">
        <v>300</v>
      </c>
      <c r="G10" s="97">
        <v>5100</v>
      </c>
    </row>
    <row r="11" spans="1:8" x14ac:dyDescent="0.25">
      <c r="A11" s="72">
        <v>6</v>
      </c>
      <c r="B11" s="72" t="s">
        <v>607</v>
      </c>
      <c r="C11" s="72" t="s">
        <v>608</v>
      </c>
      <c r="D11" s="95" t="s">
        <v>619</v>
      </c>
      <c r="E11" s="96" t="s">
        <v>620</v>
      </c>
      <c r="F11" s="96">
        <v>400</v>
      </c>
      <c r="G11" s="97">
        <v>6400</v>
      </c>
    </row>
    <row r="12" spans="1:8" x14ac:dyDescent="0.25">
      <c r="A12" s="72">
        <v>7</v>
      </c>
      <c r="B12" s="72" t="s">
        <v>607</v>
      </c>
      <c r="C12" s="72" t="s">
        <v>608</v>
      </c>
      <c r="D12" s="95" t="s">
        <v>621</v>
      </c>
      <c r="E12" s="96" t="s">
        <v>622</v>
      </c>
      <c r="F12" s="96">
        <v>150</v>
      </c>
      <c r="G12" s="97">
        <v>2400</v>
      </c>
    </row>
    <row r="13" spans="1:8" x14ac:dyDescent="0.25">
      <c r="A13" s="72">
        <v>8</v>
      </c>
      <c r="B13" s="72" t="s">
        <v>607</v>
      </c>
      <c r="C13" s="72" t="s">
        <v>608</v>
      </c>
      <c r="D13" s="95" t="s">
        <v>623</v>
      </c>
      <c r="E13" s="96" t="s">
        <v>624</v>
      </c>
      <c r="F13" s="96">
        <v>175</v>
      </c>
      <c r="G13" s="97">
        <v>5600</v>
      </c>
    </row>
    <row r="14" spans="1:8" x14ac:dyDescent="0.25">
      <c r="A14" s="72">
        <v>9</v>
      </c>
      <c r="B14" s="72" t="s">
        <v>607</v>
      </c>
      <c r="C14" s="72" t="s">
        <v>608</v>
      </c>
      <c r="D14" s="95" t="s">
        <v>623</v>
      </c>
      <c r="E14" s="98" t="s">
        <v>625</v>
      </c>
      <c r="F14" s="96">
        <v>250</v>
      </c>
      <c r="G14" s="97">
        <v>9000</v>
      </c>
    </row>
    <row r="15" spans="1:8" x14ac:dyDescent="0.25">
      <c r="A15" s="72">
        <v>10</v>
      </c>
      <c r="B15" s="72" t="s">
        <v>607</v>
      </c>
      <c r="C15" s="72" t="s">
        <v>608</v>
      </c>
      <c r="D15" s="95" t="s">
        <v>626</v>
      </c>
      <c r="E15" s="96" t="s">
        <v>627</v>
      </c>
      <c r="F15" s="96">
        <v>140</v>
      </c>
      <c r="G15" s="97">
        <v>3000</v>
      </c>
    </row>
    <row r="16" spans="1:8" x14ac:dyDescent="0.25">
      <c r="A16" s="72">
        <v>11</v>
      </c>
      <c r="B16" s="72" t="s">
        <v>607</v>
      </c>
      <c r="C16" s="72" t="s">
        <v>608</v>
      </c>
      <c r="D16" s="95" t="s">
        <v>615</v>
      </c>
      <c r="E16" s="96" t="s">
        <v>628</v>
      </c>
      <c r="F16" s="96">
        <v>600</v>
      </c>
      <c r="G16" s="97">
        <v>15000</v>
      </c>
    </row>
    <row r="17" spans="1:7" x14ac:dyDescent="0.25">
      <c r="A17" s="72">
        <v>12</v>
      </c>
      <c r="B17" s="72" t="s">
        <v>607</v>
      </c>
      <c r="C17" s="72" t="s">
        <v>608</v>
      </c>
      <c r="D17" s="95" t="s">
        <v>629</v>
      </c>
      <c r="E17" s="96" t="s">
        <v>630</v>
      </c>
      <c r="F17" s="95">
        <v>235</v>
      </c>
      <c r="G17" s="97">
        <v>7520</v>
      </c>
    </row>
    <row r="18" spans="1:7" ht="25.5" x14ac:dyDescent="0.25">
      <c r="A18" s="72">
        <v>13</v>
      </c>
      <c r="B18" s="72" t="s">
        <v>607</v>
      </c>
      <c r="C18" s="72" t="s">
        <v>608</v>
      </c>
      <c r="D18" s="96" t="s">
        <v>631</v>
      </c>
      <c r="E18" s="96" t="s">
        <v>632</v>
      </c>
      <c r="F18" s="96">
        <v>780</v>
      </c>
      <c r="G18" s="97">
        <v>14500</v>
      </c>
    </row>
    <row r="19" spans="1:7" ht="25.5" x14ac:dyDescent="0.25">
      <c r="A19" s="72">
        <v>14</v>
      </c>
      <c r="B19" s="72" t="s">
        <v>607</v>
      </c>
      <c r="C19" s="72" t="s">
        <v>608</v>
      </c>
      <c r="D19" s="95" t="s">
        <v>633</v>
      </c>
      <c r="E19" s="96" t="s">
        <v>634</v>
      </c>
      <c r="F19" s="96">
        <v>800</v>
      </c>
      <c r="G19" s="97">
        <v>21000</v>
      </c>
    </row>
    <row r="20" spans="1:7" x14ac:dyDescent="0.25">
      <c r="A20" s="72">
        <v>15</v>
      </c>
      <c r="B20" s="72" t="s">
        <v>607</v>
      </c>
      <c r="C20" s="72" t="s">
        <v>608</v>
      </c>
      <c r="D20" s="95" t="s">
        <v>635</v>
      </c>
      <c r="E20" s="96" t="s">
        <v>636</v>
      </c>
      <c r="F20" s="96">
        <v>700</v>
      </c>
      <c r="G20" s="97">
        <v>25000</v>
      </c>
    </row>
    <row r="21" spans="1:7" x14ac:dyDescent="0.25">
      <c r="A21" s="72">
        <v>16</v>
      </c>
      <c r="B21" s="72" t="s">
        <v>607</v>
      </c>
      <c r="C21" s="72" t="s">
        <v>608</v>
      </c>
      <c r="D21" s="95" t="s">
        <v>635</v>
      </c>
      <c r="E21" s="96" t="s">
        <v>637</v>
      </c>
      <c r="F21" s="95">
        <v>450</v>
      </c>
      <c r="G21" s="97">
        <v>18000</v>
      </c>
    </row>
    <row r="22" spans="1:7" x14ac:dyDescent="0.25">
      <c r="A22" s="72">
        <v>17</v>
      </c>
      <c r="B22" s="72" t="s">
        <v>607</v>
      </c>
      <c r="C22" s="72" t="s">
        <v>608</v>
      </c>
      <c r="D22" s="95" t="s">
        <v>638</v>
      </c>
      <c r="E22" s="96" t="s">
        <v>639</v>
      </c>
      <c r="F22" s="96">
        <v>147</v>
      </c>
      <c r="G22" s="97">
        <v>2600</v>
      </c>
    </row>
    <row r="23" spans="1:7" ht="25.5" x14ac:dyDescent="0.25">
      <c r="A23" s="72">
        <v>18</v>
      </c>
      <c r="B23" s="72" t="s">
        <v>607</v>
      </c>
      <c r="C23" s="72" t="s">
        <v>608</v>
      </c>
      <c r="D23" s="89" t="s">
        <v>640</v>
      </c>
      <c r="E23" s="99" t="s">
        <v>641</v>
      </c>
      <c r="F23" s="96">
        <v>800</v>
      </c>
      <c r="G23" s="97">
        <v>10400</v>
      </c>
    </row>
    <row r="24" spans="1:7" ht="25.5" x14ac:dyDescent="0.25">
      <c r="A24" s="72">
        <v>19</v>
      </c>
      <c r="B24" s="72" t="s">
        <v>607</v>
      </c>
      <c r="C24" s="72" t="s">
        <v>608</v>
      </c>
      <c r="D24" s="89" t="s">
        <v>640</v>
      </c>
      <c r="E24" s="99" t="s">
        <v>642</v>
      </c>
      <c r="F24" s="100">
        <v>2000</v>
      </c>
      <c r="G24" s="75"/>
    </row>
    <row r="25" spans="1:7" x14ac:dyDescent="0.25">
      <c r="G25" s="101">
        <f>SUM(G6:G24)</f>
        <v>170220</v>
      </c>
    </row>
  </sheetData>
  <mergeCells count="2">
    <mergeCell ref="A1:H1"/>
    <mergeCell ref="A3:F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52934E-8CCE-46A6-B642-4526E6113079}">
  <dimension ref="A1:F9"/>
  <sheetViews>
    <sheetView tabSelected="1" workbookViewId="0">
      <selection activeCell="E15" sqref="E15"/>
    </sheetView>
  </sheetViews>
  <sheetFormatPr defaultRowHeight="15" x14ac:dyDescent="0.25"/>
  <cols>
    <col min="1" max="1" width="6.85546875" customWidth="1"/>
    <col min="2" max="2" width="12" customWidth="1"/>
    <col min="3" max="3" width="12.7109375" customWidth="1"/>
    <col min="4" max="4" width="14.42578125" customWidth="1"/>
    <col min="5" max="5" width="11.28515625" customWidth="1"/>
    <col min="6" max="6" width="18.28515625" customWidth="1"/>
  </cols>
  <sheetData>
    <row r="1" spans="1:6" x14ac:dyDescent="0.25">
      <c r="A1" t="s">
        <v>663</v>
      </c>
    </row>
    <row r="2" spans="1:6" ht="33.75" customHeight="1" x14ac:dyDescent="0.25">
      <c r="A2" s="123" t="s">
        <v>2</v>
      </c>
      <c r="B2" s="124" t="s">
        <v>3</v>
      </c>
      <c r="C2" s="125" t="s">
        <v>5</v>
      </c>
      <c r="D2" s="125" t="s">
        <v>6</v>
      </c>
      <c r="E2" s="126" t="s">
        <v>7</v>
      </c>
      <c r="F2" s="125" t="s">
        <v>507</v>
      </c>
    </row>
    <row r="3" spans="1:6" x14ac:dyDescent="0.25">
      <c r="A3" s="127">
        <v>1</v>
      </c>
      <c r="B3" s="127" t="s">
        <v>11</v>
      </c>
      <c r="C3" s="127" t="s">
        <v>645</v>
      </c>
      <c r="D3" s="127">
        <v>2207</v>
      </c>
      <c r="E3" s="127" t="s">
        <v>643</v>
      </c>
      <c r="F3" s="127" t="s">
        <v>644</v>
      </c>
    </row>
    <row r="4" spans="1:6" x14ac:dyDescent="0.25">
      <c r="A4" s="127">
        <v>2</v>
      </c>
      <c r="B4" s="127" t="s">
        <v>11</v>
      </c>
      <c r="C4" s="127" t="s">
        <v>645</v>
      </c>
      <c r="D4" s="127">
        <v>2207</v>
      </c>
      <c r="E4" s="127" t="s">
        <v>646</v>
      </c>
      <c r="F4" s="127" t="s">
        <v>647</v>
      </c>
    </row>
    <row r="5" spans="1:6" x14ac:dyDescent="0.25">
      <c r="A5" s="127">
        <v>3</v>
      </c>
      <c r="B5" s="127" t="s">
        <v>11</v>
      </c>
      <c r="C5" s="127" t="s">
        <v>653</v>
      </c>
      <c r="D5" s="127">
        <v>2208</v>
      </c>
      <c r="E5" s="127">
        <v>1091</v>
      </c>
      <c r="F5" s="127">
        <v>10</v>
      </c>
    </row>
    <row r="6" spans="1:6" x14ac:dyDescent="0.25">
      <c r="A6" s="127">
        <v>4</v>
      </c>
      <c r="B6" s="127" t="s">
        <v>11</v>
      </c>
      <c r="C6" s="127" t="s">
        <v>645</v>
      </c>
      <c r="D6" s="127">
        <v>2207</v>
      </c>
      <c r="E6" s="127" t="s">
        <v>657</v>
      </c>
      <c r="F6" s="127">
        <v>10</v>
      </c>
    </row>
    <row r="7" spans="1:6" x14ac:dyDescent="0.25">
      <c r="A7" s="127">
        <v>5</v>
      </c>
      <c r="B7" s="127" t="s">
        <v>11</v>
      </c>
      <c r="C7" s="127" t="s">
        <v>645</v>
      </c>
      <c r="D7" s="127">
        <v>2207</v>
      </c>
      <c r="E7" s="127" t="s">
        <v>658</v>
      </c>
      <c r="F7" s="127">
        <v>76</v>
      </c>
    </row>
    <row r="8" spans="1:6" x14ac:dyDescent="0.25">
      <c r="A8" s="127">
        <v>6</v>
      </c>
      <c r="B8" s="127" t="s">
        <v>11</v>
      </c>
      <c r="C8" s="127" t="s">
        <v>645</v>
      </c>
      <c r="D8" s="127">
        <v>2207</v>
      </c>
      <c r="E8" s="127" t="s">
        <v>659</v>
      </c>
      <c r="F8" s="127">
        <v>235</v>
      </c>
    </row>
    <row r="9" spans="1:6" x14ac:dyDescent="0.25">
      <c r="A9" s="127">
        <v>7</v>
      </c>
      <c r="B9" s="127" t="s">
        <v>11</v>
      </c>
      <c r="C9" s="127" t="s">
        <v>645</v>
      </c>
      <c r="D9" s="127">
        <v>2207</v>
      </c>
      <c r="E9" s="127" t="s">
        <v>643</v>
      </c>
      <c r="F9" s="127">
        <v>210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7</vt:i4>
      </vt:variant>
    </vt:vector>
  </HeadingPairs>
  <TitlesOfParts>
    <vt:vector size="7" baseType="lpstr">
      <vt:lpstr>Obrazec št. 1</vt:lpstr>
      <vt:lpstr>Obrazec št. 2</vt:lpstr>
      <vt:lpstr>Obrazec št. 2b</vt:lpstr>
      <vt:lpstr>Obrazec št. 2c</vt:lpstr>
      <vt:lpstr>Obrazec št. 3</vt:lpstr>
      <vt:lpstr>Obrazec št. 4</vt:lpstr>
      <vt:lpstr>Obrazec št.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Nika</dc:creator>
  <cp:lastModifiedBy>Nika</cp:lastModifiedBy>
  <cp:lastPrinted>2025-03-06T10:00:48Z</cp:lastPrinted>
  <dcterms:created xsi:type="dcterms:W3CDTF">2025-02-14T10:28:16Z</dcterms:created>
  <dcterms:modified xsi:type="dcterms:W3CDTF">2025-06-10T12:52:31Z</dcterms:modified>
</cp:coreProperties>
</file>